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/>
  </bookViews>
  <sheets>
    <sheet name="Доходы" sheetId="2" r:id="rId1"/>
    <sheet name="Расходы" sheetId="3" r:id="rId2"/>
    <sheet name="Источники" sheetId="4" r:id="rId3"/>
  </sheets>
  <calcPr calcId="144525"/>
</workbook>
</file>

<file path=xl/calcChain.xml><?xml version="1.0" encoding="utf-8"?>
<calcChain xmlns="http://schemas.openxmlformats.org/spreadsheetml/2006/main">
  <c r="I8" i="4" l="1"/>
  <c r="F8" i="4"/>
  <c r="F16" i="4"/>
  <c r="I16" i="4"/>
  <c r="I17" i="4"/>
  <c r="F17" i="4"/>
  <c r="F20" i="4"/>
  <c r="I20" i="4"/>
  <c r="F81" i="3"/>
  <c r="I81" i="3"/>
  <c r="K11" i="3"/>
  <c r="J11" i="3"/>
  <c r="I11" i="3"/>
  <c r="F11" i="3"/>
  <c r="E11" i="3"/>
  <c r="D11" i="3"/>
  <c r="K25" i="3"/>
  <c r="J25" i="3"/>
  <c r="K24" i="3"/>
  <c r="J24" i="3"/>
  <c r="K23" i="3"/>
  <c r="J23" i="3"/>
  <c r="K18" i="3"/>
  <c r="J18" i="3"/>
</calcChain>
</file>

<file path=xl/sharedStrings.xml><?xml version="1.0" encoding="utf-8"?>
<sst xmlns="http://schemas.openxmlformats.org/spreadsheetml/2006/main" count="2005" uniqueCount="638">
  <si>
    <t>ОТЧЕТ  ОБ  ИСПОЛНЕНИИ БЮДЖЕТА</t>
  </si>
  <si>
    <t xml:space="preserve">ГЛАВНОГО РАСПОРЯДИТЕЛЯ, РАСПОРЯДИТЕЛЯ, ПОЛУЧАТЕЛЯ БЮДЖЕТНЫХ СРЕДСТВ, </t>
  </si>
  <si>
    <t xml:space="preserve"> ГЛАВНОГО АДМИНИСТРАТОРА, АДМИНИСТРАТОРА ИСТОЧНИКОВ ФИНАНСИРОВАНИЯ ДЕФИЦИТА БЮДЖЕТА, </t>
  </si>
  <si>
    <t xml:space="preserve">                                                              ГЛАВНОГО АДМИНИСТРАТОРА, АДМИНИСТРАТОРА ДОХОДОВ БЮДЖЕТА                                    </t>
  </si>
  <si>
    <t>КОДЫ</t>
  </si>
  <si>
    <t xml:space="preserve">  Форма по ОКУД</t>
  </si>
  <si>
    <t>0503127</t>
  </si>
  <si>
    <t>на  1 января 2024 г.</t>
  </si>
  <si>
    <t xml:space="preserve">                   Дата</t>
  </si>
  <si>
    <t xml:space="preserve">       Код субъекта бюджетной отчетности</t>
  </si>
  <si>
    <t xml:space="preserve">Главный распорядитель, распорядитель, получатель бюджетных средств, </t>
  </si>
  <si>
    <t xml:space="preserve">главный администратор, администратор доходов бюджета, </t>
  </si>
  <si>
    <t xml:space="preserve">главный администратор, администратор источников </t>
  </si>
  <si>
    <t xml:space="preserve">             по ОКПО</t>
  </si>
  <si>
    <t xml:space="preserve">финансирования дефицита бюджета </t>
  </si>
  <si>
    <t>Финансовый отдел администрации Поворинского муниципального района (администратор)</t>
  </si>
  <si>
    <t xml:space="preserve">        Глава по БК</t>
  </si>
  <si>
    <t>927</t>
  </si>
  <si>
    <t xml:space="preserve">Наименование бюджета </t>
  </si>
  <si>
    <t>Собственный бюджет</t>
  </si>
  <si>
    <t xml:space="preserve">           по ОКТМО</t>
  </si>
  <si>
    <t>20639000</t>
  </si>
  <si>
    <t>Периодичность:  месячная, квартальная, годовая</t>
  </si>
  <si>
    <t xml:space="preserve">Единица измерения:  руб. </t>
  </si>
  <si>
    <t xml:space="preserve">             по ОКЕИ</t>
  </si>
  <si>
    <t>383</t>
  </si>
  <si>
    <t>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</si>
  <si>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</si>
  <si>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</si>
  <si>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</si>
  <si>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</si>
  <si>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</si>
  <si>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</si>
  <si>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через финансовые органы</t>
  </si>
  <si>
    <t>через банковские счета</t>
  </si>
  <si>
    <t>некассовые операции</t>
  </si>
  <si>
    <t>итого</t>
  </si>
  <si>
    <t>4</t>
  </si>
  <si>
    <t>5</t>
  </si>
  <si>
    <t>6</t>
  </si>
  <si>
    <t>7</t>
  </si>
  <si>
    <t>8</t>
  </si>
  <si>
    <t>9</t>
  </si>
  <si>
    <t xml:space="preserve">Доходы бюджета - всего  </t>
  </si>
  <si>
    <t>010</t>
  </si>
  <si>
    <t>х</t>
  </si>
  <si>
    <t>-</t>
  </si>
  <si>
    <t>в том числе:</t>
  </si>
  <si>
    <t>НАЛОГОВЫЕ И НЕНАЛОГОВЫЕ ДОХОДЫ</t>
  </si>
  <si>
    <t>04810000000000000000</t>
  </si>
  <si>
    <t>ПЛАТЕЖИ ПРИ ПОЛЬЗОВАНИИ ПРИРОДНЫМИ РЕСУРСАМИ</t>
  </si>
  <si>
    <t>04811200000000000000</t>
  </si>
  <si>
    <t>Плата за негативное воздействие на окружающую среду</t>
  </si>
  <si>
    <t>04811201000010000120</t>
  </si>
  <si>
    <t>Плата за выбросы загрязняющих веществ в атмосферный воздух стационарными объектами</t>
  </si>
  <si>
    <t>04811201010010000120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</si>
  <si>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</si>
  <si>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04811201010016000120</t>
  </si>
  <si>
    <t>Плата за сбросы загрязняющих веществ в водные объекты</t>
  </si>
  <si>
    <t>04811201030010000120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</si>
  <si>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</si>
  <si>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04811201030016000120</t>
  </si>
  <si>
    <t>Плата за размещение отходов производства и потребления</t>
  </si>
  <si>
    <t>04811201040010000120</t>
  </si>
  <si>
    <t>Плата за размещение отходов производства</t>
  </si>
  <si>
    <t>04811201041010000120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</si>
  <si>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</si>
  <si>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04811201041016000120</t>
  </si>
  <si>
    <t>18210000000000000000</t>
  </si>
  <si>
    <t>НАЛОГИ НА ПРИБЫЛЬ, ДОХОДЫ</t>
  </si>
  <si>
    <t>18210100000000000000</t>
  </si>
  <si>
    <t>Налог на доходы физических лиц</t>
  </si>
  <si>
    <t>18210102000010000110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</si>
  <si>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</si>
  <si>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</si>
  <si>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</si>
  <si>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18210102010011000110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</si>
  <si>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</si>
  <si>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18210102010013000110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</si>
  <si>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</si>
  <si>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</si>
  <si>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</si>
  <si>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</si>
  <si>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</si>
  <si>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18210102030010000110</t>
  </si>
  <si>
    <t>18210102030011000110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</si>
  <si>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</si>
  <si>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</si>
  <si>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</si>
  <si>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18210102080010000110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</si>
  <si>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</si>
  <si>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18210102080011000110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</si>
  <si>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</si>
  <si>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</si>
  <si>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</si>
  <si>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</si>
  <si>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</si>
  <si>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18210102140010000110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</si>
  <si>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</si>
  <si>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18210102140011000110</t>
  </si>
  <si>
    <t>НАЛОГИ НА ТОВАРЫ (РАБОТЫ, УСЛУГИ), РЕАЛИЗУЕМЫЕ НА ТЕРРИТОРИИ РОССИЙСКОЙ ФЕДЕРАЦИИ</t>
  </si>
  <si>
    <t>18210300000000000000</t>
  </si>
  <si>
    <t>Акцизы по подакцизным товарам (продукции), производимым на территории Российской Федерации</t>
  </si>
  <si>
    <t>18210302000010000110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</si>
  <si>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</si>
  <si>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</si>
  <si>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</si>
  <si>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</si>
  <si>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</si>
  <si>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</si>
  <si>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</si>
  <si>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</si>
  <si>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</si>
  <si>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</si>
  <si>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</si>
  <si>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</si>
  <si>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</si>
  <si>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</si>
  <si>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</si>
  <si>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18210302261010000110</t>
  </si>
  <si>
    <t>НАЛОГИ НА СОВОКУПНЫЙ ДОХОД</t>
  </si>
  <si>
    <t>18210500000000000000</t>
  </si>
  <si>
    <t>Налог, взимаемый в связи с применением упрощенной системы налогообложения</t>
  </si>
  <si>
    <t>18210501000000000110</t>
  </si>
  <si>
    <t>Налог, взимаемый с налогоплательщиков, выбравших в качестве объекта налогообложения доходы</t>
  </si>
  <si>
    <t>18210501010010000110</t>
  </si>
  <si>
    <t>18210501011010000110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</si>
  <si>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</si>
  <si>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18210501011011000110</t>
  </si>
  <si>
    <t>18210501011013000110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</si>
  <si>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</si>
  <si>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</si>
  <si>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</si>
  <si>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18210501021010000110</t>
  </si>
  <si>
    <t>18210501021011000110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</si>
  <si>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</si>
  <si>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18210501021013000110</t>
  </si>
  <si>
    <t>Единый налог на вмененный доход для отдельных видов деятельности</t>
  </si>
  <si>
    <t>18210502000020000110</t>
  </si>
  <si>
    <t>18210502010020000110</t>
  </si>
  <si>
    <t>18210502010021000110</t>
  </si>
  <si>
    <t>18210502010023000110</t>
  </si>
  <si>
    <t>Единый сельскохозяйственный налог</t>
  </si>
  <si>
    <t>18210503000010000110</t>
  </si>
  <si>
    <t>18210503010010000110</t>
  </si>
  <si>
    <t>18210503010011000110</t>
  </si>
  <si>
    <t>Налог, взимаемый в связи с применением патентной системы налогообложения</t>
  </si>
  <si>
    <t>18210504000020000110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</si>
  <si>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</si>
  <si>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18210504020020000110</t>
  </si>
  <si>
    <t>18210504020021000110</t>
  </si>
  <si>
    <t>ГОСУДАРСТВЕННАЯ ПОШЛИНА</t>
  </si>
  <si>
    <t>18210800000000000000</t>
  </si>
  <si>
    <t>Государственная пошлина по делам, рассматриваемым в судах общей юрисдикции, мировыми судьями</t>
  </si>
  <si>
    <t>18210803000010000110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</si>
  <si>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</si>
  <si>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18210803010010000110</t>
  </si>
  <si>
    <t>18210803010011050110</t>
  </si>
  <si>
    <t>18210803010011060110</t>
  </si>
  <si>
    <t>18810000000000000000</t>
  </si>
  <si>
    <t>ШТРАФЫ, САНКЦИИ, ВОЗМЕЩЕНИЕ УЩЕРБА</t>
  </si>
  <si>
    <t>18811600000000000000</t>
  </si>
  <si>
    <t>Платежи в целях возмещения причиненного ущерба (убытков)</t>
  </si>
  <si>
    <t>18811610000000000140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</si>
  <si>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</si>
  <si>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18811610120000000140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</si>
  <si>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</si>
  <si>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18811610123010000140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</si>
  <si>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</si>
  <si>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18811610123010051140</t>
  </si>
  <si>
    <t>81410000000000000000</t>
  </si>
  <si>
    <t>81411600000000000000</t>
  </si>
  <si>
    <t>Административные штрафы, установленные Кодексом Российской Федерации об административных правонарушениях</t>
  </si>
  <si>
    <t>81411601000010000140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</si>
  <si>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</si>
  <si>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81411601050010000140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</si>
  <si>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</si>
  <si>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81411601053010000140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</si>
  <si>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</si>
  <si>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81411601053010059140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</si>
  <si>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</si>
  <si>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81411601060010000140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</si>
  <si>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</si>
  <si>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81411601063010000140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</si>
  <si>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</si>
  <si>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81411601063010009140</t>
  </si>
  <si>
    <t>81411601063010091140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</si>
  <si>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</si>
  <si>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81411601063010101140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</si>
  <si>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</si>
  <si>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81411601070010000140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</si>
  <si>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</si>
  <si>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81411601073010000140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</si>
  <si>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</si>
  <si>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81411601073010017140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</si>
  <si>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</si>
  <si>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81411601073010019140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</si>
  <si>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</si>
  <si>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81411601073010027140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</si>
  <si>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</si>
  <si>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81411601080010000140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</si>
  <si>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</si>
  <si>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81411601083010000140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</si>
  <si>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</si>
  <si>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81411601083010037140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</si>
  <si>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</si>
  <si>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81411601090010000140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</si>
  <si>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</si>
  <si>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81411601093010000140</t>
  </si>
  <si>
    <t>81411601093010011140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</si>
  <si>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</si>
  <si>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81411601100010000140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</si>
  <si>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</si>
  <si>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81411601103010000140</t>
  </si>
  <si>
    <t>81411601103019000140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</si>
  <si>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</si>
  <si>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81411601130010000140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</si>
  <si>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</si>
  <si>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81411601133010000140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</si>
  <si>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порядка предоставления информации о деятельности государственных органов и органов местного самоуправления)</t>
  </si>
  <si>
    <t>81411601133010028140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</si>
  <si>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</si>
  <si>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81411601150010000140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</si>
  <si>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</si>
  <si>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81411601153010000140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</si>
  <si>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</si>
  <si>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81411601153010006140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</si>
  <si>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</si>
  <si>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81411601170010000140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</si>
  <si>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</si>
  <si>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81411601173010000140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</si>
  <si>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</si>
  <si>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81411601173010008140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</si>
  <si>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</si>
  <si>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81411601200010000140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</si>
  <si>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</si>
  <si>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81411601203010000140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</si>
  <si>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</si>
  <si>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81411601203010007140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</si>
  <si>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</si>
  <si>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81411601203010008140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</si>
  <si>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</si>
  <si>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81411601203010013140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</si>
  <si>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</si>
  <si>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81411601203010021140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</si>
  <si>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</si>
  <si>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81411601203019000140</t>
  </si>
  <si>
    <t>85510000000000000000</t>
  </si>
  <si>
    <t>85511600000000000000</t>
  </si>
  <si>
    <t>85511601000010000140</t>
  </si>
  <si>
    <t>85511601050010000140</t>
  </si>
  <si>
    <t>85511601053010000140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</si>
  <si>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</si>
  <si>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85511601053010035140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</si>
  <si>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</si>
  <si>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85511601053019000140</t>
  </si>
  <si>
    <t>91410000000000000000</t>
  </si>
  <si>
    <t>ДОХОДЫ ОТ ИСПОЛЬЗОВАНИЯ ИМУЩЕСТВА, НАХОДЯЩЕГОСЯ В ГОСУДАРСТВЕННОЙ И МУНИЦИПАЛЬНОЙ СОБСТВЕННОСТИ</t>
  </si>
  <si>
    <t>91411100000000000000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</si>
  <si>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</si>
  <si>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91411105000000000120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</si>
  <si>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</si>
  <si>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91411105010000000120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</si>
  <si>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</si>
  <si>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91411105013130000120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</si>
  <si>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</si>
  <si>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91411105300000000120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</si>
  <si>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</si>
  <si>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91411105310000000120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</si>
  <si>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</si>
  <si>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91411105314130000120</t>
  </si>
  <si>
    <t>ДОХОДЫ ОТ ПРОДАЖИ МАТЕРИАЛЬНЫХ И НЕМАТЕРИАЛЬНЫХ АКТИВОВ</t>
  </si>
  <si>
    <t>91411400000000000000</t>
  </si>
  <si>
    <t>Доходы от продажи земельных участков, находящихся в государственной и муниципальной собственности</t>
  </si>
  <si>
    <t>91411406000000000430</t>
  </si>
  <si>
    <t>Доходы от продажи земельных участков, государственная собственность на которые не разграничена</t>
  </si>
  <si>
    <t>91411406010000000430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</si>
  <si>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</si>
  <si>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91411406013130000430</t>
  </si>
  <si>
    <t>92710000000000000000</t>
  </si>
  <si>
    <t>92711100000000000000</t>
  </si>
  <si>
    <t>92711105000000000120</t>
  </si>
  <si>
    <t>92711105010000000120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</si>
  <si>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</si>
  <si>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92711105013050000120</t>
  </si>
  <si>
    <t>92711105013130000120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</si>
  <si>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</si>
  <si>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92711105030000000120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</si>
  <si>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</si>
  <si>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92711105035050000120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</si>
  <si>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</si>
  <si>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92711109000000000120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</si>
  <si>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</si>
  <si>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92711109040000000120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</si>
  <si>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</si>
  <si>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92711109045050000120</t>
  </si>
  <si>
    <t>92711109045050001120</t>
  </si>
  <si>
    <t>92711109045050002120</t>
  </si>
  <si>
    <t>ДОХОДЫ ОТ ОКАЗАНИЯ ПЛАТНЫХ УСЛУГ И КОМПЕНСАЦИИ ЗАТРАТ ГОСУДАРСТВА</t>
  </si>
  <si>
    <t>92711300000000000000</t>
  </si>
  <si>
    <t>Доходы от оказания платных услуг (работ)</t>
  </si>
  <si>
    <t>92711301000000000130</t>
  </si>
  <si>
    <t>Прочие доходы от оказания платных услуг (работ)</t>
  </si>
  <si>
    <t>92711301990000000130</t>
  </si>
  <si>
    <t>Прочие доходы от оказания платных услуг (работ) получателями средств бюджетов муниципальных районов</t>
  </si>
  <si>
    <t>92711301995050000130</t>
  </si>
  <si>
    <t>Прочие доходы от оказания платных услуг (работ) получателями средств бюджетов муниципальных районов (платные услуги других организаций)</t>
  </si>
  <si>
    <t>92711301995050001130</t>
  </si>
  <si>
    <t>Прочие доходы от оказания платных услуг (работ) получателями средств бюджетов муниципальных районов (родительская плата МКДОУ Рождественский детский сад № 1)</t>
  </si>
  <si>
    <t>92711301995050002130</t>
  </si>
  <si>
    <t>Прочие доходы от оказания платных услуг (работ) получателями средств бюджетов муниципальных районов (родительская плата дошкольной группы МКОУ Октябрьской СОШ)</t>
  </si>
  <si>
    <t>92711301995050003130</t>
  </si>
  <si>
    <t>Прочие доходы от оказания платных услуг (работ) получателями средств бюджетов муниципальных районов и компенсации затрат бюджетов муниципальных районов (платные услуги МКУ "Поворинский ИКЦ")</t>
  </si>
  <si>
    <t>92711301995050004130</t>
  </si>
  <si>
    <t>Прочие доходы от оказания платных услуг (работ) получателями средств бюджетов муниципальных районов (родительская плата МКДОУ "Детский сад № 1" г. Поворино)</t>
  </si>
  <si>
    <t>92711301995050005130</t>
  </si>
  <si>
    <t>Прочие доходы от оказания платных услуг (работ) получателями средств бюджетов муниципальных районов (родительская плата МКДОУ "Детский сад № 3 " г. Поворино)</t>
  </si>
  <si>
    <t>92711301995050006130</t>
  </si>
  <si>
    <t>Прочие доходы от оказания платных услуг (работ) получателями средств бюджетов муниципальных районов (родительская плата МКДОУ Песковский детский сад)</t>
  </si>
  <si>
    <t>92711301995050007130</t>
  </si>
  <si>
    <t>Прочие доходы от оказания платных услуг (работ) получателями средств бюджетов муниципальных районов (родительская плата МКДОУ "Детский сад № 4" г. Поворино)</t>
  </si>
  <si>
    <t>92711301995050008130</t>
  </si>
  <si>
    <t>Прочие доходы от оказания платных услуг (работ) получателями средств бюджетов муниципальных районов (родительская плата дошкольной группы МКОУ Вихляевской СОШ)</t>
  </si>
  <si>
    <t>92711301995050009130</t>
  </si>
  <si>
    <t>Прочие доходы от оказания платных услуг (работ) получателями средств бюджетов муниципальных районов (родительская плата дошкольной группы МКОУ Мазурской ООШ)</t>
  </si>
  <si>
    <t>92711301995050010130</t>
  </si>
  <si>
    <t>Прочие доходы от оказания платных услуг (работ) получателями средств бюджетов муниципальных районов (родительская плата дошкольной группы МКОУ Поселковой СОШ)</t>
  </si>
  <si>
    <t>92711301995050011130</t>
  </si>
  <si>
    <t>Прочие доходы от оказания платных услуг (работ) получателями средств бюджетов муниципальных районов (родительская плата дошкольной группы МКОУ Самодуровской ООШ имени П.М. Овсянкина)</t>
  </si>
  <si>
    <t>92711301995050012130</t>
  </si>
  <si>
    <t>Прочие доходы от оказания платных услуг (работ) получателями средств бюджетов муниципальных районов (родительская плата дошкольной группы МКОУ Байчуровской СОШ)</t>
  </si>
  <si>
    <t>92711301995050013130</t>
  </si>
  <si>
    <t>Прочие доходы от оказания платных услуг (работ) получателями средств бюджетов муниципальных районов (родительская плата МКДОУ "Детский сад № 5" г. Поворино)</t>
  </si>
  <si>
    <t>92711301995050014130</t>
  </si>
  <si>
    <t>Прочие доходы от оказания платных услуг (работ) получателями средств бюджетов муниципальных районов муниципальное казенное дошкольное образовательное учреждение"Гороховский детский сад Верхнемамонского муниципального района Воронежской области" (МКДОУ "Гороховский детский сад ")</t>
  </si>
  <si>
    <t>92711301995050015130</t>
  </si>
  <si>
    <t>Прочие доходы от оказания платных услуг (работ) получателями средств бюджетов муниципальных районов (Родительская плата за питание детей в Алексеевской ООШ)</t>
  </si>
  <si>
    <t>92711301995050016130</t>
  </si>
  <si>
    <t>Доходы от компенсации затрат государства</t>
  </si>
  <si>
    <t>92711302000000000130</t>
  </si>
  <si>
    <t>Доходы, поступающие в порядке возмещения расходов, понесенных в связи с эксплуатацией имущества</t>
  </si>
  <si>
    <t>92711302060000000130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</si>
  <si>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</si>
  <si>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92711302065050000130</t>
  </si>
  <si>
    <t>Доходы, поступающие в порядке возмещения расходов, понесенных в связи с эксплуатацией имущества муниципальных районов (для МКОУ СОШ №1 г.Поворино)</t>
  </si>
  <si>
    <t>92711302065050002130</t>
  </si>
  <si>
    <t>Доходы, поступающие в порядке возмещения расходов, понесенных в связи с эксплуатацией имущества муниципальных районов (для МКОУ СОШ №3 г.Поворино)</t>
  </si>
  <si>
    <t>92711302065050003130</t>
  </si>
  <si>
    <t>Доходы, поступающие в порядке возмещения расходов, понесенных в связи с эксплуатацией имущества муниципальных районов (для администрации Поворинского муниципального района)</t>
  </si>
  <si>
    <t>92711302065050004130</t>
  </si>
  <si>
    <t>Прочие доходы от компенсации затрат государства</t>
  </si>
  <si>
    <t>92711302990000000130</t>
  </si>
  <si>
    <t>Прочие доходы от компенсации затрат бюджетов муниципальных районов</t>
  </si>
  <si>
    <t>92711302995050000130</t>
  </si>
  <si>
    <t>92711400000000000000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</si>
  <si>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</si>
  <si>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92711402000000000000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</si>
  <si>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</si>
  <si>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92711402050050000410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</si>
  <si>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</si>
  <si>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92711402050050000440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</si>
  <si>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</si>
  <si>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92711402053050000410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</si>
  <si>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</si>
  <si>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92711402053050000440</t>
  </si>
  <si>
    <t>92711406000000000430</t>
  </si>
  <si>
    <t>92711406010000000430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</si>
  <si>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</si>
  <si>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92711406013050000430</t>
  </si>
  <si>
    <t>92711600000000000000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</si>
  <si>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</si>
  <si>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92711607000000000140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</si>
  <si>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</si>
  <si>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92711607010000000140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</si>
  <si>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</si>
  <si>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92711607010050000140</t>
  </si>
  <si>
    <t>БЕЗВОЗМЕЗДНЫЕ ПОСТУПЛЕНИЯ</t>
  </si>
  <si>
    <t>92720000000000000000</t>
  </si>
  <si>
    <t>БЕЗВОЗМЕЗДНЫЕ ПОСТУПЛЕНИЯ ОТ ДРУГИХ БЮДЖЕТОВ БЮДЖЕТНОЙ СИСТЕМЫ РОССИЙСКОЙ ФЕДЕРАЦИИ</t>
  </si>
  <si>
    <t>92720200000000000000</t>
  </si>
  <si>
    <t>Дотации бюджетам бюджетной системы Российской Федерации</t>
  </si>
  <si>
    <t>92720210000000000150</t>
  </si>
  <si>
    <t>Дотации на выравнивание бюджетной обеспеченности</t>
  </si>
  <si>
    <t>92720215001000000150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</si>
  <si>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</si>
  <si>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92720215001050000150</t>
  </si>
  <si>
    <t>Дотации бюджетам на поддержку мер по обеспечению сбалансированности бюджетов</t>
  </si>
  <si>
    <t>92720215002000000150</t>
  </si>
  <si>
    <t>Дотации бюджетам муниципальных районов на поддержку мер по обеспечению сбалансированности бюджетов</t>
  </si>
  <si>
    <t>92720215002050000150</t>
  </si>
  <si>
    <t>Субсидии бюджетам бюджетной системы Российской Федерации (межбюджетные субсидии)</t>
  </si>
  <si>
    <t>92720220000000000150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</si>
  <si>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</si>
  <si>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92720220216000000150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</si>
  <si>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</si>
  <si>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92720220216050000150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</si>
  <si>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</si>
  <si>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92720225304000000150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</si>
  <si>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</si>
  <si>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92720225304050000150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</si>
  <si>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</si>
  <si>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92720225467000000150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</si>
  <si>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</si>
  <si>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92720225467050000150</t>
  </si>
  <si>
    <t>Субсидии бюджетам на реализацию мероприятий по обеспечению жильем молодых семей</t>
  </si>
  <si>
    <t>92720225497000000150</t>
  </si>
  <si>
    <t>Субсидии бюджетам муниципальных районов на реализацию мероприятий по обеспечению жильем молодых семей</t>
  </si>
  <si>
    <t>92720225497050000150</t>
  </si>
  <si>
    <t>Субсидии бюджетам на поддержку отрасли культуры</t>
  </si>
  <si>
    <t>92720225519000000150</t>
  </si>
  <si>
    <t>Субсидии бюджетам муниципальных районов на поддержку отрасли культуры</t>
  </si>
  <si>
    <t>92720225519050000150</t>
  </si>
  <si>
    <t>Субсидии бюджетам на реализацию мероприятий по модернизации школьных систем образования</t>
  </si>
  <si>
    <t>92720225750000000150</t>
  </si>
  <si>
    <t>Субсидии бюджетам муниципальных районов на реализацию мероприятий по модернизации школьных систем образования</t>
  </si>
  <si>
    <t>92720225750050000150</t>
  </si>
  <si>
    <t>Прочие субсидии</t>
  </si>
  <si>
    <t>92720229999000000150</t>
  </si>
  <si>
    <t>Прочие субсидии бюджетам муниципальных районов</t>
  </si>
  <si>
    <t>92720229999050000150</t>
  </si>
  <si>
    <t>Субвенции бюджетам бюджетной системы Российской Федерации</t>
  </si>
  <si>
    <t>92720230000000000150</t>
  </si>
  <si>
    <t>Субвенции местным бюджетам на выполнение передаваемых полномочий субъектов Российской Федерации</t>
  </si>
  <si>
    <t>92720230024000000150</t>
  </si>
  <si>
    <t>Субвенции бюджетам муниципальных районов на выполнение передаваемых полномочий субъектов Российской Федерации</t>
  </si>
  <si>
    <t>92720230024050000150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</si>
  <si>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</si>
  <si>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92720230029000000150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</si>
  <si>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</si>
  <si>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92720230029050000150</t>
  </si>
  <si>
    <t>Единая субвенция местным бюджетам</t>
  </si>
  <si>
    <t>92720239998000000150</t>
  </si>
  <si>
    <t>Единая субвенция бюджетам муниципальных районов</t>
  </si>
  <si>
    <t>92720239998050000150</t>
  </si>
  <si>
    <t>Прочие субвенции</t>
  </si>
  <si>
    <t>92720239999000000150</t>
  </si>
  <si>
    <t>Прочие субвенции бюджетам муниципальных районов</t>
  </si>
  <si>
    <t>92720239999050000150</t>
  </si>
  <si>
    <t>Иные межбюджетные трансферты</t>
  </si>
  <si>
    <t>92720240000000000150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</si>
  <si>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</si>
  <si>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92720240014000000150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</si>
  <si>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</si>
  <si>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92720240014050000150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</si>
  <si>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</si>
  <si>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92720245179000000150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</si>
  <si>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</si>
  <si>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92720245179050000150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</si>
  <si>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</si>
  <si>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92720245303000000150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</si>
  <si>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</si>
  <si>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92720245303050000150</t>
  </si>
  <si>
    <t>Межбюджетные трансферты, передаваемые бюджетам, за счет средств резервного фонда Правительства Российской Федерации</t>
  </si>
  <si>
    <t>92720249001000000150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</si>
  <si>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</si>
  <si>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92720249001050000150</t>
  </si>
  <si>
    <t>Прочие межбюджетные трансферты, передаваемые бюджетам</t>
  </si>
  <si>
    <t>92720249999000000150</t>
  </si>
  <si>
    <t>Прочие межбюджетные трансферты, передаваемые бюджетам муниципальных районов</t>
  </si>
  <si>
    <t>92720249999050000150</t>
  </si>
  <si>
    <t>ПРОЧИЕ БЕЗВОЗМЕЗДНЫЕ ПОСТУПЛЕНИЯ</t>
  </si>
  <si>
    <t>92720700000000000000</t>
  </si>
  <si>
    <t>Прочие безвозмездные поступления в бюджеты муниципальных районов</t>
  </si>
  <si>
    <t>92720705000050000150</t>
  </si>
  <si>
    <t>92720705020050006150</t>
  </si>
  <si>
    <t>92720705020050007150</t>
  </si>
  <si>
    <t>Поступления от денежных пожертвований, предоставляемых физическими лицами получателям средств бюджетов муниципальных районов (добровольные пожертвования для МКОУ "Песковская СОШ")</t>
  </si>
  <si>
    <t>92720705020050008150</t>
  </si>
  <si>
    <t>Поступления от денежных пожертвований, предоставляемых физическими лицами получателям средств бюджетов муниципальных районов (добровольные пожертвования для МКОУ</t>
  </si>
  <si>
    <t>92720705020050009150</t>
  </si>
  <si>
    <t>92720705020050010150</t>
  </si>
  <si>
    <t>Прочие безвозмездные безвозмездные поступления в бюджеты муниципальных районов</t>
  </si>
  <si>
    <t>92720705020050011150</t>
  </si>
  <si>
    <t>92720705020050012150</t>
  </si>
  <si>
    <t>Поступления от денежных пожертвований, предоставляемых физическими лицами получателям средств бюджетов муниципальных районов (добровольные пожертвования для МКОУ "Байчуровская СОШ")</t>
  </si>
  <si>
    <t>92720705020050013150</t>
  </si>
  <si>
    <t>92720705020050014150</t>
  </si>
  <si>
    <t>92720705020050015150</t>
  </si>
  <si>
    <t>Поступления от денежных пожертвований, предоставляемых физическими лицами получателям средств бюджетов муниципальных районов (добровольные пожертвования для МКОУ "Вихляевская ООШ")</t>
  </si>
  <si>
    <t>92720705020050016150</t>
  </si>
  <si>
    <t>92720705030050000150</t>
  </si>
  <si>
    <t>ВОЗВРАТ ОСТАТКОВ СУБСИДИЙ, СУБВЕНЦИЙ И ИНЫХ МЕЖБЮДЖЕТНЫХ ТРАНСФЕРТОВ, ИМЕЮЩИХ ЦЕЛЕВОЕ НАЗНАЧЕНИЕ, ПРОШЛЫХ ЛЕТ</t>
  </si>
  <si>
    <t>92721900000000000000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</si>
  <si>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</si>
  <si>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92721900000050000150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</si>
  <si>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</si>
  <si>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92721960010050000150</t>
  </si>
  <si>
    <t xml:space="preserve">                          2. Расходы бюджета</t>
  </si>
  <si>
    <t xml:space="preserve">        Форма 0503127  с.2</t>
  </si>
  <si>
    <t>Код расхода по бюджетной классификации</t>
  </si>
  <si>
    <t>Лимиты бюджетных обязательств</t>
  </si>
  <si>
    <t xml:space="preserve">         Исполнено</t>
  </si>
  <si>
    <t>Неисполненные  назначения</t>
  </si>
  <si>
    <t>по ассигнованиям</t>
  </si>
  <si>
    <t>по лимитам бюджетных обязательств</t>
  </si>
  <si>
    <t>10</t>
  </si>
  <si>
    <t>11</t>
  </si>
  <si>
    <t xml:space="preserve">Расходы бюджета - всего </t>
  </si>
  <si>
    <t>x</t>
  </si>
  <si>
    <t>Резервный фонд администрации Поворинского муниципального района (проведение аварийно-восстановительных работ и иных мероприятий, связанных с предупреждением и ликвидаций последствий стихийных бедствий и других чрезвычайных ситуаций)</t>
  </si>
  <si>
    <t>200</t>
  </si>
  <si>
    <t>92703100310420570000</t>
  </si>
  <si>
    <t>Межбюджетные трансферты</t>
  </si>
  <si>
    <t>92703100310420570500</t>
  </si>
  <si>
    <t>92703100310420570540</t>
  </si>
  <si>
    <t>Расходы на организацию проведения оплачиваемых общественных работ</t>
  </si>
  <si>
    <t>92704010330478430000</t>
  </si>
  <si>
    <t>92704010330478430500</t>
  </si>
  <si>
    <t>92704010330478430540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</si>
  <si>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</si>
  <si>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927040807201S9260000</t>
  </si>
  <si>
    <t>927040807201S9260500</t>
  </si>
  <si>
    <t>927040807201S9260540</t>
  </si>
  <si>
    <t>Мероприятия по развитию сети автомобильных дорог общего пользования Поворинского района</t>
  </si>
  <si>
    <t>92704090720481290000</t>
  </si>
  <si>
    <t>92704090720481290500</t>
  </si>
  <si>
    <t>92704090720481290540</t>
  </si>
  <si>
    <t>Субсидии местным бюджетам на капитальный ремонт и ремонт автомобильных дорог общего пользования местного значения</t>
  </si>
  <si>
    <t>927040907204S8850000</t>
  </si>
  <si>
    <t>927040907204S8850500</t>
  </si>
  <si>
    <t>927040907204S8850540</t>
  </si>
  <si>
    <t>Расходы на организацию системы раздельного накопления твердых коммунальных отходов</t>
  </si>
  <si>
    <t>927050207101S8000000</t>
  </si>
  <si>
    <t>927050207101S8000500</t>
  </si>
  <si>
    <t>927050207101S8000540</t>
  </si>
  <si>
    <t>Мероприятия по формированию экологической культуры раздельного накопления твердых коммунальных отходов</t>
  </si>
  <si>
    <t>927050207101S9340000</t>
  </si>
  <si>
    <t>927050207101S9340500</t>
  </si>
  <si>
    <t>927050207101S9340540</t>
  </si>
  <si>
    <t>Расходы за счет иных межбюджетных трансфертов на поощрение муниципальных районов за достижение наилучших значений комплексной оценки показателей эффективности деятельности органов местного самоуправления муниципальных районов</t>
  </si>
  <si>
    <t>92705020710379060000</t>
  </si>
  <si>
    <t>92705020710379060500</t>
  </si>
  <si>
    <t>92705020710379060540</t>
  </si>
  <si>
    <t>Мероприятия по обеспечению доступным и комфортным жильем и коммунальными услугами населения Поворинского муниципального района Воронежской области на 2014-2019 годы</t>
  </si>
  <si>
    <t>927050307101S8670000</t>
  </si>
  <si>
    <t>927050307101S8670500</t>
  </si>
  <si>
    <t>927050307101S8670540</t>
  </si>
  <si>
    <t>Субсидии мун.образованиям на реализацию мероприятий областной адресной программы капитального ремонта</t>
  </si>
  <si>
    <t>927080106102S8750000</t>
  </si>
  <si>
    <t>927080106102S8750500</t>
  </si>
  <si>
    <t>927080106102S8750540</t>
  </si>
  <si>
    <t>Расходы на осуществление полномочий по расчету и предоставлению дотаций поселениям</t>
  </si>
  <si>
    <t>92714010330178050000</t>
  </si>
  <si>
    <t>92714010330178050500</t>
  </si>
  <si>
    <t>Дотации</t>
  </si>
  <si>
    <t>92714010330178050510</t>
  </si>
  <si>
    <t>92714010330178050511</t>
  </si>
  <si>
    <t>Выравнивание бюджетной обеспеченности поселений</t>
  </si>
  <si>
    <t>92714010330188020000</t>
  </si>
  <si>
    <t>92714010330188020500</t>
  </si>
  <si>
    <t>92714010330188020510</t>
  </si>
  <si>
    <t>92714010330188020511</t>
  </si>
  <si>
    <t>Иные межбюджетные трансферты на приобретение служебного автотранспорта органами местного самоуправления поселений Воронежской области</t>
  </si>
  <si>
    <t>92714030330479180000</t>
  </si>
  <si>
    <t>92714030330479180500</t>
  </si>
  <si>
    <t>92714030330479180540</t>
  </si>
  <si>
    <t>92714030330488040000</t>
  </si>
  <si>
    <t>92714030330488040500</t>
  </si>
  <si>
    <t>92714030330488040540</t>
  </si>
  <si>
    <t>Иные межбюджетные трансферты на финансовую поддержку бюджетов поселений</t>
  </si>
  <si>
    <t>92714030330488041000</t>
  </si>
  <si>
    <t>92714030330488041500</t>
  </si>
  <si>
    <t>92714030330488041540</t>
  </si>
  <si>
    <t>Иные межбюджетные трансферты на предоставление финансовой поддержки поселениям</t>
  </si>
  <si>
    <t>927140303304S8040000</t>
  </si>
  <si>
    <t>927140303304S8040500</t>
  </si>
  <si>
    <t>927140303304S8040540</t>
  </si>
  <si>
    <t>Расходы за счет иных межбюджетных трансфертов на поощрение муниципальных образований Воронежской области за наращивание налогового (экономического) потенциала</t>
  </si>
  <si>
    <t>92714030710378270000</t>
  </si>
  <si>
    <t>92714030710378270500</t>
  </si>
  <si>
    <t>92714030710378270540</t>
  </si>
  <si>
    <t>Результат исполнения бюджета                 (дефицит / профицит)</t>
  </si>
  <si>
    <t>3. Источники финансирования дефицита бюджета</t>
  </si>
  <si>
    <t xml:space="preserve">        Форма 0503127  с.3</t>
  </si>
  <si>
    <t>Наименование показателя</t>
  </si>
  <si>
    <t>Код источника финансирования по бюджетной классификации</t>
  </si>
  <si>
    <t>через
банковские
счета</t>
  </si>
  <si>
    <t>некассовые
операции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</si>
  <si>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</si>
  <si>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</si>
  <si>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</si>
  <si>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</si>
  <si>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</si>
  <si>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>увеличение остатков средств, всего</t>
  </si>
  <si>
    <t>уменьшение остатков средств, всего</t>
  </si>
  <si>
    <t>Изменение остатков по расчетам (стр.810 + 820)</t>
  </si>
  <si>
    <t>800</t>
  </si>
  <si>
    <t>Изменение остатков по расчетам с органами, организующими исполнение бюджета       (стр.811 + 812)</t>
  </si>
  <si>
    <t>810</t>
  </si>
  <si>
    <t>увеличение счетов расчетов (дебетовый остаток счета 121002000)</t>
  </si>
  <si>
    <t>811</t>
  </si>
  <si>
    <t>уменьшение счетов расчетов (кредитовый остаток счета 130405000)</t>
  </si>
  <si>
    <t>812</t>
  </si>
  <si>
    <t>Изменение остатков по внутренним расчетам (стр.821 + стр. 822)</t>
  </si>
  <si>
    <t>820</t>
  </si>
  <si>
    <t xml:space="preserve"> </t>
  </si>
  <si>
    <t xml:space="preserve">увеличение остатков по внутренним расчетам </t>
  </si>
  <si>
    <t>821</t>
  </si>
  <si>
    <t xml:space="preserve">уменьшение остатков по внутренним расчетам </t>
  </si>
  <si>
    <t>822</t>
  </si>
  <si>
    <t>Руководитель</t>
  </si>
  <si>
    <t>Руководитель финансово-</t>
  </si>
  <si>
    <t xml:space="preserve"> (подпись)</t>
  </si>
  <si>
    <t>(расшифровка подписи)</t>
  </si>
  <si>
    <t xml:space="preserve">экономической службы                     </t>
  </si>
  <si>
    <t xml:space="preserve">                  </t>
  </si>
  <si>
    <t xml:space="preserve">Главный бухгалтер </t>
  </si>
  <si>
    <t xml:space="preserve">                                                          </t>
  </si>
  <si>
    <t>Руководитель                               
централизованной бухгалтерии</t>
  </si>
  <si>
    <t/>
  </si>
  <si>
    <t>"01" января 2024</t>
  </si>
  <si>
    <t>О.Ю.Медведева</t>
  </si>
  <si>
    <t>Л.В.Попова</t>
  </si>
  <si>
    <t>М.В.Малютина</t>
  </si>
  <si>
    <t>Расходы на поощрение муниципальных управленческих команд</t>
  </si>
  <si>
    <t>92701060320155490000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</si>
  <si>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</si>
  <si>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92701060320155490100</t>
  </si>
  <si>
    <t>Расходы на выплаты персоналу государственных (муниципальных) органов</t>
  </si>
  <si>
    <t>92701060320155490120</t>
  </si>
  <si>
    <t>Фонд оплаты труда государственных (муниципальных) органов</t>
  </si>
  <si>
    <t>92701060320155490121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</si>
  <si>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</si>
  <si>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92701060320155490129</t>
  </si>
  <si>
    <t>Расходы на обеспечение функций муниципальных органов в рамках подпрограммы "Обеспечение реализации муниципальной программы" муниципальной программы Повор.мун.р-на "Управление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поселений Поворинского муниципального района"</t>
  </si>
  <si>
    <t>92701060320182010000</t>
  </si>
  <si>
    <t>92701060320182010100</t>
  </si>
  <si>
    <t>92701060320182010120</t>
  </si>
  <si>
    <t>92701060320182010121</t>
  </si>
  <si>
    <t>92701060320182010129</t>
  </si>
  <si>
    <t>Закупка товаров, работ и услуг для обеспечения государственных (муниципальных) нужд</t>
  </si>
  <si>
    <t>92701060320182010200</t>
  </si>
  <si>
    <t>Иные закупки товаров, работ и услуг для обеспечения государственных (муниципальных) нужд</t>
  </si>
  <si>
    <t>92701060320182010240</t>
  </si>
  <si>
    <t>Закупка товаров, работ и услуг в сфере информационно-коммуникационных технологий</t>
  </si>
  <si>
    <t>92701060320182010242</t>
  </si>
  <si>
    <t>Прочая закупка товаров, работ и услуг</t>
  </si>
  <si>
    <t>92701060320182010244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</si>
</sst>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21" x14ac:knownFonts="1">
    <font>
      <sz val="11"/>
      <name val="Calibri"/>
      <family val="2"/>
      <scheme val="minor"/>
    </font>
    <font>
      <sz val="11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Times New Roman"/>
    </font>
    <font>
      <sz val="10"/>
      <color rgb="FF000000"/>
      <name val="Arial"/>
    </font>
    <font>
      <sz val="8"/>
      <color rgb="FF000000"/>
      <name val="Arial"/>
    </font>
    <font>
      <sz val="10"/>
      <color rgb="FF000000"/>
      <name val="Times New Roman"/>
    </font>
    <font>
      <b/>
      <sz val="10"/>
      <color rgb="FF000000"/>
      <name val="Arial"/>
    </font>
    <font>
      <u/>
      <sz val="8"/>
      <color rgb="FF000000"/>
      <name val="Arial"/>
    </font>
    <font>
      <b/>
      <sz val="11"/>
      <color rgb="FF000000"/>
      <name val="Arial"/>
    </font>
    <font>
      <b/>
      <sz val="11"/>
      <color rgb="FF000000"/>
      <name val="Arial Cyr"/>
    </font>
    <font>
      <sz val="8"/>
      <color rgb="FF000000"/>
      <name val="Arial Cyr"/>
    </font>
    <font>
      <sz val="10"/>
      <color rgb="FF000000"/>
      <name val="Arial Cyr"/>
    </font>
    <font>
      <sz val="9"/>
      <color rgb="FF000000"/>
      <name val="Arial Cyr"/>
    </font>
    <font>
      <sz val="9"/>
      <color rgb="FF000000"/>
      <name val="Arial"/>
    </font>
    <font>
      <sz val="9"/>
      <color rgb="FF000000"/>
      <name val="Calibri"/>
      <scheme val="minor"/>
    </font>
    <font>
      <sz val="7"/>
      <color rgb="FF000000"/>
      <name val="Arial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4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67">
    <xf numFmtId="0" fontId="0" fillId="0" borderId="0"/>
    <xf numFmtId="0" fontId="1" fillId="0" borderId="1"/>
    <xf numFmtId="0" fontId="2" fillId="0" borderId="1"/>
    <xf numFmtId="0" fontId="3" fillId="0" borderId="1">
      <alignment horizontal="center"/>
    </xf>
    <xf numFmtId="0" fontId="4" fillId="0" borderId="1"/>
    <xf numFmtId="0" fontId="5" fillId="0" borderId="1">
      <alignment horizontal="center"/>
    </xf>
    <xf numFmtId="0" fontId="4" fillId="0" borderId="2"/>
    <xf numFmtId="0" fontId="3" fillId="0" borderId="1"/>
    <xf numFmtId="49" fontId="6" fillId="0" borderId="3"/>
    <xf numFmtId="0" fontId="5" fillId="0" borderId="4">
      <alignment horizontal="center"/>
    </xf>
    <xf numFmtId="0" fontId="7" fillId="0" borderId="1"/>
    <xf numFmtId="49" fontId="5" fillId="0" borderId="5">
      <alignment horizontal="right"/>
    </xf>
    <xf numFmtId="49" fontId="5" fillId="0" borderId="6">
      <alignment horizontal="center"/>
    </xf>
    <xf numFmtId="0" fontId="5" fillId="0" borderId="1"/>
    <xf numFmtId="0" fontId="5" fillId="0" borderId="5">
      <alignment horizontal="right"/>
    </xf>
    <xf numFmtId="164" fontId="5" fillId="0" borderId="7">
      <alignment horizontal="center"/>
    </xf>
    <xf numFmtId="0" fontId="5" fillId="0" borderId="1">
      <alignment horizontal="left"/>
    </xf>
    <xf numFmtId="49" fontId="5" fillId="0" borderId="1"/>
    <xf numFmtId="49" fontId="5" fillId="0" borderId="8"/>
    <xf numFmtId="49" fontId="5" fillId="0" borderId="9"/>
    <xf numFmtId="49" fontId="5" fillId="0" borderId="7">
      <alignment horizontal="center"/>
    </xf>
    <xf numFmtId="0" fontId="8" fillId="0" borderId="1">
      <alignment horizontal="left" wrapText="1"/>
    </xf>
    <xf numFmtId="49" fontId="5" fillId="0" borderId="7"/>
    <xf numFmtId="49" fontId="5" fillId="0" borderId="10">
      <alignment horizontal="center"/>
    </xf>
    <xf numFmtId="0" fontId="9" fillId="0" borderId="2">
      <alignment horizontal="center"/>
    </xf>
    <xf numFmtId="0" fontId="5" fillId="0" borderId="11">
      <alignment horizontal="center" vertical="top" wrapText="1"/>
    </xf>
    <xf numFmtId="49" fontId="5" fillId="0" borderId="11">
      <alignment horizontal="center" vertical="top" wrapText="1"/>
    </xf>
    <xf numFmtId="0" fontId="5" fillId="0" borderId="12">
      <alignment horizontal="center" vertical="center"/>
    </xf>
    <xf numFmtId="0" fontId="5" fillId="0" borderId="4">
      <alignment horizontal="center" vertical="center"/>
    </xf>
    <xf numFmtId="49" fontId="5" fillId="0" borderId="4">
      <alignment horizontal="center" vertical="center"/>
    </xf>
    <xf numFmtId="0" fontId="5" fillId="0" borderId="13">
      <alignment horizontal="left" wrapText="1"/>
    </xf>
    <xf numFmtId="49" fontId="5" fillId="0" borderId="14">
      <alignment horizontal="center" wrapText="1"/>
    </xf>
    <xf numFmtId="49" fontId="5" fillId="0" borderId="15">
      <alignment horizontal="center" vertical="center"/>
    </xf>
    <xf numFmtId="4" fontId="5" fillId="0" borderId="15">
      <alignment horizontal="right" vertical="center" shrinkToFit="1"/>
    </xf>
    <xf numFmtId="4" fontId="5" fillId="0" borderId="16">
      <alignment horizontal="right" vertical="center" shrinkToFit="1"/>
    </xf>
    <xf numFmtId="0" fontId="5" fillId="0" borderId="17">
      <alignment horizontal="left" wrapText="1"/>
    </xf>
    <xf numFmtId="49" fontId="5" fillId="0" borderId="18">
      <alignment horizontal="center" wrapText="1"/>
    </xf>
    <xf numFmtId="49" fontId="5" fillId="0" borderId="11">
      <alignment horizontal="center" wrapText="1"/>
    </xf>
    <xf numFmtId="49" fontId="5" fillId="0" borderId="11">
      <alignment horizontal="center" vertical="center"/>
    </xf>
    <xf numFmtId="165" fontId="5" fillId="0" borderId="11">
      <alignment horizontal="right" vertical="center" shrinkToFit="1"/>
    </xf>
    <xf numFmtId="49" fontId="5" fillId="0" borderId="19">
      <alignment horizontal="center" vertical="center"/>
    </xf>
    <xf numFmtId="0" fontId="5" fillId="0" borderId="20">
      <alignment horizontal="left" wrapText="1"/>
    </xf>
    <xf numFmtId="49" fontId="5" fillId="0" borderId="21">
      <alignment horizontal="center" shrinkToFit="1"/>
    </xf>
    <xf numFmtId="49" fontId="5" fillId="0" borderId="22">
      <alignment horizontal="center"/>
    </xf>
    <xf numFmtId="4" fontId="5" fillId="0" borderId="22">
      <alignment horizontal="right" shrinkToFit="1"/>
    </xf>
    <xf numFmtId="4" fontId="5" fillId="0" borderId="23">
      <alignment horizontal="right" shrinkToFit="1"/>
    </xf>
    <xf numFmtId="0" fontId="10" fillId="0" borderId="1">
      <alignment horizontal="center"/>
    </xf>
    <xf numFmtId="49" fontId="11" fillId="0" borderId="1">
      <alignment horizontal="right"/>
    </xf>
    <xf numFmtId="0" fontId="12" fillId="0" borderId="2"/>
    <xf numFmtId="0" fontId="11" fillId="0" borderId="12">
      <alignment horizontal="center" vertical="top" wrapText="1"/>
    </xf>
    <xf numFmtId="0" fontId="11" fillId="0" borderId="11">
      <alignment horizontal="center" vertical="top" wrapText="1"/>
    </xf>
    <xf numFmtId="49" fontId="11" fillId="0" borderId="11">
      <alignment horizontal="center" vertical="top" wrapText="1"/>
    </xf>
    <xf numFmtId="0" fontId="11" fillId="0" borderId="12">
      <alignment horizontal="center" vertical="center"/>
    </xf>
    <xf numFmtId="0" fontId="11" fillId="0" borderId="4">
      <alignment horizontal="center" vertical="center"/>
    </xf>
    <xf numFmtId="49" fontId="11" fillId="0" borderId="4">
      <alignment horizontal="center" vertical="center"/>
    </xf>
    <xf numFmtId="0" fontId="11" fillId="0" borderId="13">
      <alignment horizontal="left" wrapText="1"/>
    </xf>
    <xf numFmtId="0" fontId="11" fillId="0" borderId="14">
      <alignment horizontal="center" vertical="center" shrinkToFit="1"/>
    </xf>
    <xf numFmtId="49" fontId="11" fillId="0" borderId="15">
      <alignment horizontal="center" vertical="center"/>
    </xf>
    <xf numFmtId="4" fontId="11" fillId="0" borderId="15">
      <alignment horizontal="right" shrinkToFit="1"/>
    </xf>
    <xf numFmtId="4" fontId="11" fillId="0" borderId="16">
      <alignment horizontal="right" shrinkToFit="1"/>
    </xf>
    <xf numFmtId="0" fontId="11" fillId="0" borderId="24">
      <alignment horizontal="left" wrapText="1"/>
    </xf>
    <xf numFmtId="0" fontId="11" fillId="0" borderId="25">
      <alignment horizontal="center" vertical="center" shrinkToFit="1"/>
    </xf>
    <xf numFmtId="49" fontId="11" fillId="0" borderId="26">
      <alignment horizontal="center" vertical="center"/>
    </xf>
    <xf numFmtId="165" fontId="11" fillId="0" borderId="26">
      <alignment horizontal="right" vertical="center" shrinkToFit="1"/>
    </xf>
    <xf numFmtId="165" fontId="11" fillId="0" borderId="27">
      <alignment horizontal="right" vertical="center" shrinkToFit="1"/>
    </xf>
    <xf numFmtId="0" fontId="11" fillId="0" borderId="20">
      <alignment horizontal="left" wrapText="1" indent="2"/>
    </xf>
    <xf numFmtId="49" fontId="11" fillId="0" borderId="21">
      <alignment horizontal="center" shrinkToFit="1"/>
    </xf>
    <xf numFmtId="49" fontId="11" fillId="0" borderId="22">
      <alignment horizontal="center"/>
    </xf>
    <xf numFmtId="4" fontId="11" fillId="0" borderId="22">
      <alignment horizontal="right" shrinkToFit="1"/>
    </xf>
    <xf numFmtId="4" fontId="11" fillId="0" borderId="23">
      <alignment horizontal="right" shrinkToFit="1"/>
    </xf>
    <xf numFmtId="0" fontId="12" fillId="0" borderId="28"/>
    <xf numFmtId="0" fontId="12" fillId="0" borderId="29"/>
    <xf numFmtId="0" fontId="11" fillId="0" borderId="30">
      <alignment horizontal="left" wrapText="1"/>
    </xf>
    <xf numFmtId="0" fontId="11" fillId="0" borderId="31">
      <alignment horizontal="center" vertical="center" shrinkToFit="1"/>
    </xf>
    <xf numFmtId="49" fontId="11" fillId="0" borderId="32">
      <alignment horizontal="center"/>
    </xf>
    <xf numFmtId="2" fontId="11" fillId="0" borderId="32">
      <alignment horizontal="center" shrinkToFit="1"/>
    </xf>
    <xf numFmtId="4" fontId="11" fillId="0" borderId="32">
      <alignment horizontal="right" shrinkToFit="1"/>
    </xf>
    <xf numFmtId="2" fontId="11" fillId="0" borderId="33">
      <alignment horizontal="center" shrinkToFit="1"/>
    </xf>
    <xf numFmtId="0" fontId="2" fillId="0" borderId="34"/>
    <xf numFmtId="0" fontId="2" fillId="0" borderId="35"/>
    <xf numFmtId="0" fontId="10" fillId="0" borderId="1"/>
    <xf numFmtId="0" fontId="13" fillId="0" borderId="2">
      <alignment horizontal="left" wrapText="1"/>
    </xf>
    <xf numFmtId="0" fontId="13" fillId="0" borderId="2">
      <alignment horizontal="center" vertical="center"/>
    </xf>
    <xf numFmtId="0" fontId="13" fillId="0" borderId="2">
      <alignment horizontal="left"/>
    </xf>
    <xf numFmtId="49" fontId="13" fillId="0" borderId="2"/>
    <xf numFmtId="0" fontId="13" fillId="0" borderId="2"/>
    <xf numFmtId="0" fontId="13" fillId="0" borderId="12">
      <alignment horizontal="center" vertical="top" wrapText="1"/>
    </xf>
    <xf numFmtId="49" fontId="13" fillId="0" borderId="11">
      <alignment horizontal="center" vertical="top" wrapText="1"/>
    </xf>
    <xf numFmtId="0" fontId="13" fillId="0" borderId="11">
      <alignment horizontal="center" vertical="top" wrapText="1"/>
    </xf>
    <xf numFmtId="0" fontId="13" fillId="0" borderId="11">
      <alignment horizontal="center" vertical="top"/>
    </xf>
    <xf numFmtId="0" fontId="11" fillId="0" borderId="11">
      <alignment horizontal="center"/>
    </xf>
    <xf numFmtId="0" fontId="11" fillId="0" borderId="4">
      <alignment horizontal="center"/>
    </xf>
    <xf numFmtId="0" fontId="11" fillId="0" borderId="8">
      <alignment horizontal="left" wrapText="1"/>
    </xf>
    <xf numFmtId="0" fontId="11" fillId="0" borderId="21">
      <alignment horizontal="center" vertical="center" shrinkToFit="1"/>
    </xf>
    <xf numFmtId="49" fontId="11" fillId="0" borderId="22">
      <alignment horizontal="center" vertical="center"/>
    </xf>
    <xf numFmtId="4" fontId="11" fillId="0" borderId="22">
      <alignment horizontal="right" vertical="center" shrinkToFit="1"/>
    </xf>
    <xf numFmtId="4" fontId="11" fillId="0" borderId="23">
      <alignment horizontal="right" vertical="center" shrinkToFit="1"/>
    </xf>
    <xf numFmtId="0" fontId="11" fillId="0" borderId="36">
      <alignment horizontal="left" wrapText="1" indent="1"/>
    </xf>
    <xf numFmtId="0" fontId="12" fillId="0" borderId="26"/>
    <xf numFmtId="0" fontId="12" fillId="0" borderId="27"/>
    <xf numFmtId="0" fontId="11" fillId="0" borderId="18">
      <alignment horizontal="center" vertical="center" shrinkToFit="1"/>
    </xf>
    <xf numFmtId="49" fontId="11" fillId="0" borderId="11">
      <alignment horizontal="center" vertical="center"/>
    </xf>
    <xf numFmtId="165" fontId="11" fillId="0" borderId="11">
      <alignment horizontal="right" vertical="center" shrinkToFit="1"/>
    </xf>
    <xf numFmtId="165" fontId="11" fillId="0" borderId="19">
      <alignment horizontal="right" vertical="center" shrinkToFit="1"/>
    </xf>
    <xf numFmtId="0" fontId="11" fillId="0" borderId="37">
      <alignment horizontal="left" wrapText="1" indent="1"/>
    </xf>
    <xf numFmtId="4" fontId="11" fillId="0" borderId="11">
      <alignment horizontal="right" vertical="center" shrinkToFit="1"/>
    </xf>
    <xf numFmtId="4" fontId="11" fillId="0" borderId="19">
      <alignment horizontal="right" vertical="center" shrinkToFit="1"/>
    </xf>
    <xf numFmtId="0" fontId="11" fillId="0" borderId="38">
      <alignment horizontal="left" wrapText="1"/>
    </xf>
    <xf numFmtId="165" fontId="11" fillId="0" borderId="11">
      <alignment horizontal="center" vertical="center" shrinkToFit="1"/>
    </xf>
    <xf numFmtId="0" fontId="5" fillId="0" borderId="7">
      <alignment wrapText="1"/>
    </xf>
    <xf numFmtId="3" fontId="11" fillId="0" borderId="19">
      <alignment horizontal="center" vertical="center" shrinkToFit="1"/>
    </xf>
    <xf numFmtId="0" fontId="11" fillId="0" borderId="9">
      <alignment horizontal="left" wrapText="1"/>
    </xf>
    <xf numFmtId="49" fontId="11" fillId="0" borderId="39">
      <alignment horizontal="center" wrapText="1"/>
    </xf>
    <xf numFmtId="49" fontId="11" fillId="0" borderId="4">
      <alignment horizontal="center"/>
    </xf>
    <xf numFmtId="4" fontId="11" fillId="0" borderId="4">
      <alignment horizontal="right" shrinkToFit="1"/>
    </xf>
    <xf numFmtId="49" fontId="11" fillId="0" borderId="40">
      <alignment horizontal="center"/>
    </xf>
    <xf numFmtId="49" fontId="11" fillId="0" borderId="14">
      <alignment horizontal="center" wrapText="1"/>
    </xf>
    <xf numFmtId="49" fontId="11" fillId="0" borderId="15">
      <alignment horizontal="center"/>
    </xf>
    <xf numFmtId="4" fontId="11" fillId="0" borderId="15">
      <alignment horizontal="center"/>
    </xf>
    <xf numFmtId="4" fontId="11" fillId="0" borderId="16">
      <alignment horizontal="center"/>
    </xf>
    <xf numFmtId="0" fontId="11" fillId="0" borderId="8">
      <alignment horizontal="left" wrapText="1" indent="1"/>
    </xf>
    <xf numFmtId="49" fontId="11" fillId="0" borderId="25">
      <alignment horizontal="center" wrapText="1"/>
    </xf>
    <xf numFmtId="49" fontId="11" fillId="0" borderId="26">
      <alignment horizontal="center"/>
    </xf>
    <xf numFmtId="4" fontId="11" fillId="0" borderId="26">
      <alignment horizontal="center"/>
    </xf>
    <xf numFmtId="4" fontId="11" fillId="0" borderId="27">
      <alignment horizontal="center"/>
    </xf>
    <xf numFmtId="49" fontId="11" fillId="0" borderId="21">
      <alignment horizontal="center" wrapText="1"/>
    </xf>
    <xf numFmtId="4" fontId="11" fillId="0" borderId="22">
      <alignment horizontal="center"/>
    </xf>
    <xf numFmtId="4" fontId="11" fillId="0" borderId="22">
      <alignment horizontal="right"/>
    </xf>
    <xf numFmtId="4" fontId="11" fillId="0" borderId="23">
      <alignment horizontal="center"/>
    </xf>
    <xf numFmtId="4" fontId="11" fillId="0" borderId="4">
      <alignment horizontal="center"/>
    </xf>
    <xf numFmtId="4" fontId="11" fillId="0" borderId="11">
      <alignment horizontal="right" shrinkToFit="1"/>
    </xf>
    <xf numFmtId="4" fontId="11" fillId="0" borderId="40">
      <alignment horizontal="center"/>
    </xf>
    <xf numFmtId="0" fontId="14" fillId="0" borderId="34">
      <alignment horizontal="left"/>
    </xf>
    <xf numFmtId="0" fontId="14" fillId="0" borderId="35"/>
    <xf numFmtId="0" fontId="5" fillId="0" borderId="1">
      <alignment horizontal="left" wrapText="1"/>
    </xf>
    <xf numFmtId="0" fontId="14" fillId="0" borderId="2">
      <alignment horizontal="left" wrapText="1"/>
    </xf>
    <xf numFmtId="0" fontId="14" fillId="0" borderId="1"/>
    <xf numFmtId="0" fontId="14" fillId="0" borderId="2">
      <alignment horizontal="center" wrapText="1"/>
    </xf>
    <xf numFmtId="0" fontId="5" fillId="0" borderId="2">
      <alignment horizontal="left" indent="10"/>
    </xf>
    <xf numFmtId="0" fontId="14" fillId="0" borderId="1">
      <alignment horizontal="center"/>
    </xf>
    <xf numFmtId="0" fontId="15" fillId="0" borderId="1"/>
    <xf numFmtId="0" fontId="16" fillId="0" borderId="1">
      <alignment horizontal="left" vertical="top"/>
    </xf>
    <xf numFmtId="0" fontId="16" fillId="0" borderId="1">
      <alignment horizontal="center" vertical="top"/>
    </xf>
    <xf numFmtId="0" fontId="16" fillId="0" borderId="34">
      <alignment horizontal="center"/>
    </xf>
    <xf numFmtId="0" fontId="14" fillId="0" borderId="1">
      <alignment horizontal="center" wrapText="1"/>
    </xf>
    <xf numFmtId="0" fontId="14" fillId="0" borderId="1">
      <alignment horizontal="left"/>
    </xf>
    <xf numFmtId="49" fontId="14" fillId="0" borderId="1"/>
    <xf numFmtId="49" fontId="14" fillId="0" borderId="1">
      <alignment horizontal="left"/>
    </xf>
    <xf numFmtId="49" fontId="14" fillId="0" borderId="1">
      <alignment horizontal="center"/>
    </xf>
    <xf numFmtId="0" fontId="16" fillId="0" borderId="1">
      <alignment horizontal="left"/>
    </xf>
    <xf numFmtId="0" fontId="14" fillId="0" borderId="1">
      <alignment horizontal="left" wrapText="1"/>
    </xf>
    <xf numFmtId="0" fontId="14" fillId="0" borderId="2">
      <alignment horizontal="center"/>
    </xf>
    <xf numFmtId="0" fontId="13" fillId="0" borderId="1">
      <alignment horizontal="left" wrapText="1"/>
    </xf>
    <xf numFmtId="0" fontId="17" fillId="0" borderId="1">
      <alignment horizontal="center"/>
    </xf>
    <xf numFmtId="0" fontId="13" fillId="0" borderId="1"/>
    <xf numFmtId="0" fontId="13" fillId="0" borderId="11">
      <alignment horizontal="left" wrapText="1"/>
    </xf>
    <xf numFmtId="0" fontId="13" fillId="0" borderId="1">
      <alignment horizontal="left"/>
    </xf>
    <xf numFmtId="0" fontId="20" fillId="0" borderId="0"/>
    <xf numFmtId="0" fontId="20" fillId="0" borderId="0"/>
    <xf numFmtId="0" fontId="20" fillId="0" borderId="0"/>
    <xf numFmtId="0" fontId="18" fillId="0" borderId="1"/>
    <xf numFmtId="0" fontId="18" fillId="0" borderId="1"/>
    <xf numFmtId="0" fontId="19" fillId="2" borderId="1"/>
    <xf numFmtId="0" fontId="18" fillId="0" borderId="1"/>
    <xf numFmtId="0" fontId="11" fillId="0" borderId="38">
      <alignment horizontal="left" wrapText="1" indent="1"/>
    </xf>
    <xf numFmtId="0" fontId="14" fillId="0" borderId="2">
      <alignment horizontal="left"/>
    </xf>
    <xf numFmtId="0" fontId="13" fillId="0" borderId="11">
      <alignment horizontal="left"/>
    </xf>
  </cellStyleXfs>
  <cellXfs count="19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/>
    <xf numFmtId="0" fontId="4" fillId="0" borderId="1" xfId="4" applyNumberFormat="1" applyProtection="1"/>
    <xf numFmtId="0" fontId="5" fillId="0" borderId="1" xfId="5" applyNumberFormat="1" applyProtection="1">
      <alignment horizontal="center"/>
    </xf>
    <xf numFmtId="0" fontId="4" fillId="0" borderId="2" xfId="6" applyNumberFormat="1" applyProtection="1"/>
    <xf numFmtId="49" fontId="6" fillId="0" borderId="3" xfId="8" applyNumberFormat="1" applyProtection="1"/>
    <xf numFmtId="0" fontId="5" fillId="0" borderId="4" xfId="9" applyNumberFormat="1" applyProtection="1">
      <alignment horizontal="center"/>
    </xf>
    <xf numFmtId="0" fontId="7" fillId="0" borderId="1" xfId="10" applyNumberFormat="1" applyProtection="1"/>
    <xf numFmtId="49" fontId="5" fillId="0" borderId="5" xfId="11" applyNumberFormat="1" applyProtection="1">
      <alignment horizontal="right"/>
    </xf>
    <xf numFmtId="49" fontId="5" fillId="0" borderId="6" xfId="12" applyNumberFormat="1" applyProtection="1">
      <alignment horizontal="center"/>
    </xf>
    <xf numFmtId="0" fontId="5" fillId="0" borderId="1" xfId="13" applyNumberFormat="1" applyProtection="1"/>
    <xf numFmtId="0" fontId="5" fillId="0" borderId="5" xfId="14" applyNumberFormat="1" applyProtection="1">
      <alignment horizontal="right"/>
    </xf>
    <xf numFmtId="164" fontId="5" fillId="0" borderId="7" xfId="15" applyNumberFormat="1" applyProtection="1">
      <alignment horizontal="center"/>
    </xf>
    <xf numFmtId="0" fontId="5" fillId="0" borderId="1" xfId="16" applyNumberFormat="1" applyProtection="1">
      <alignment horizontal="left"/>
    </xf>
    <xf numFmtId="49" fontId="5" fillId="0" borderId="1" xfId="17" applyNumberFormat="1" applyProtection="1"/>
    <xf numFmtId="49" fontId="5" fillId="0" borderId="8" xfId="18" applyNumberFormat="1" applyProtection="1"/>
    <xf numFmtId="49" fontId="5" fillId="0" borderId="9" xfId="19" applyNumberFormat="1" applyProtection="1"/>
    <xf numFmtId="49" fontId="5" fillId="0" borderId="7" xfId="20" applyNumberFormat="1" applyProtection="1">
      <alignment horizontal="center"/>
    </xf>
    <xf numFmtId="49" fontId="5" fillId="0" borderId="7" xfId="22" applyNumberFormat="1" applyProtection="1"/>
    <xf numFmtId="49" fontId="5" fillId="0" borderId="10" xfId="23" applyNumberFormat="1" applyProtection="1">
      <alignment horizontal="center"/>
    </xf>
    <xf numFmtId="0" fontId="5" fillId="0" borderId="12" xfId="27" applyNumberFormat="1" applyProtection="1">
      <alignment horizontal="center" vertical="center"/>
    </xf>
    <xf numFmtId="0" fontId="5" fillId="0" borderId="4" xfId="28" applyNumberFormat="1" applyProtection="1">
      <alignment horizontal="center" vertical="center"/>
    </xf>
    <xf numFmtId="49" fontId="5" fillId="0" borderId="4" xfId="29" applyNumberFormat="1" applyProtection="1">
      <alignment horizontal="center" vertical="center"/>
    </xf>
    <xf numFmtId="0" fontId="5" fillId="0" borderId="13" xfId="30" applyNumberFormat="1" applyProtection="1">
      <alignment horizontal="left" wrapText="1"/>
    </xf>
    <xf numFmtId="49" fontId="5" fillId="0" borderId="14" xfId="31" applyNumberFormat="1" applyProtection="1">
      <alignment horizontal="center" wrapText="1"/>
    </xf>
    <xf numFmtId="49" fontId="5" fillId="0" borderId="15" xfId="32" applyNumberFormat="1" applyProtection="1">
      <alignment horizontal="center" vertical="center"/>
    </xf>
    <xf numFmtId="4" fontId="5" fillId="0" borderId="15" xfId="33" applyNumberFormat="1" applyProtection="1">
      <alignment horizontal="right" vertical="center" shrinkToFit="1"/>
    </xf>
    <xf numFmtId="4" fontId="5" fillId="0" borderId="16" xfId="34" applyNumberFormat="1" applyProtection="1">
      <alignment horizontal="right" vertical="center" shrinkToFit="1"/>
    </xf>
    <xf numFmtId="0" fontId="5" fillId="0" borderId="17" xfId="35" applyNumberFormat="1" applyProtection="1">
      <alignment horizontal="left" wrapText="1"/>
    </xf>
    <xf numFmtId="49" fontId="5" fillId="0" borderId="18" xfId="36" applyNumberFormat="1" applyProtection="1">
      <alignment horizontal="center" wrapText="1"/>
    </xf>
    <xf numFmtId="49" fontId="5" fillId="0" borderId="11" xfId="37" applyNumberFormat="1" applyProtection="1">
      <alignment horizontal="center" wrapText="1"/>
    </xf>
    <xf numFmtId="49" fontId="5" fillId="0" borderId="11" xfId="38" applyNumberFormat="1" applyProtection="1">
      <alignment horizontal="center" vertical="center"/>
    </xf>
    <xf numFmtId="165" fontId="5" fillId="0" borderId="11" xfId="39" applyNumberFormat="1" applyProtection="1">
      <alignment horizontal="right" vertical="center" shrinkToFit="1"/>
    </xf>
    <xf numFmtId="49" fontId="5" fillId="0" borderId="19" xfId="40" applyNumberFormat="1" applyProtection="1">
      <alignment horizontal="center" vertical="center"/>
    </xf>
    <xf numFmtId="0" fontId="5" fillId="0" borderId="20" xfId="41" applyNumberFormat="1" applyProtection="1">
      <alignment horizontal="left" wrapText="1"/>
    </xf>
    <xf numFmtId="49" fontId="5" fillId="0" borderId="21" xfId="42" applyNumberFormat="1" applyProtection="1">
      <alignment horizontal="center" shrinkToFit="1"/>
    </xf>
    <xf numFmtId="49" fontId="5" fillId="0" borderId="22" xfId="43" applyNumberFormat="1" applyProtection="1">
      <alignment horizontal="center"/>
    </xf>
    <xf numFmtId="4" fontId="5" fillId="0" borderId="22" xfId="44" applyNumberFormat="1" applyProtection="1">
      <alignment horizontal="right" shrinkToFit="1"/>
    </xf>
    <xf numFmtId="4" fontId="5" fillId="0" borderId="23" xfId="45" applyNumberFormat="1" applyProtection="1">
      <alignment horizontal="right" shrinkToFit="1"/>
    </xf>
    <xf numFmtId="49" fontId="11" fillId="0" borderId="1" xfId="47" applyNumberFormat="1" applyProtection="1">
      <alignment horizontal="right"/>
    </xf>
    <xf numFmtId="0" fontId="12" fillId="0" borderId="2" xfId="48" applyNumberFormat="1" applyProtection="1"/>
    <xf numFmtId="0" fontId="11" fillId="0" borderId="12" xfId="52" applyNumberFormat="1" applyProtection="1">
      <alignment horizontal="center" vertical="center"/>
    </xf>
    <xf numFmtId="0" fontId="11" fillId="0" borderId="4" xfId="53" applyNumberFormat="1" applyProtection="1">
      <alignment horizontal="center" vertical="center"/>
    </xf>
    <xf numFmtId="49" fontId="11" fillId="0" borderId="4" xfId="54" applyNumberFormat="1" applyProtection="1">
      <alignment horizontal="center" vertical="center"/>
    </xf>
    <xf numFmtId="0" fontId="11" fillId="0" borderId="13" xfId="55" applyNumberFormat="1" applyProtection="1">
      <alignment horizontal="left" wrapText="1"/>
    </xf>
    <xf numFmtId="0" fontId="11" fillId="0" borderId="14" xfId="56" applyNumberFormat="1" applyProtection="1">
      <alignment horizontal="center" vertical="center" shrinkToFit="1"/>
    </xf>
    <xf numFmtId="49" fontId="11" fillId="0" borderId="15" xfId="57" applyNumberFormat="1" applyProtection="1">
      <alignment horizontal="center" vertical="center"/>
    </xf>
    <xf numFmtId="4" fontId="11" fillId="0" borderId="15" xfId="58" applyNumberFormat="1" applyProtection="1">
      <alignment horizontal="right" shrinkToFit="1"/>
    </xf>
    <xf numFmtId="4" fontId="11" fillId="0" borderId="16" xfId="59" applyNumberFormat="1" applyProtection="1">
      <alignment horizontal="right" shrinkToFit="1"/>
    </xf>
    <xf numFmtId="0" fontId="11" fillId="0" borderId="24" xfId="60" applyNumberFormat="1" applyProtection="1">
      <alignment horizontal="left" wrapText="1"/>
    </xf>
    <xf numFmtId="0" fontId="11" fillId="0" borderId="25" xfId="61" applyNumberFormat="1" applyProtection="1">
      <alignment horizontal="center" vertical="center" shrinkToFit="1"/>
    </xf>
    <xf numFmtId="49" fontId="11" fillId="0" borderId="26" xfId="62" applyNumberFormat="1" applyProtection="1">
      <alignment horizontal="center" vertical="center"/>
    </xf>
    <xf numFmtId="165" fontId="11" fillId="0" borderId="26" xfId="63" applyNumberFormat="1" applyProtection="1">
      <alignment horizontal="right" vertical="center" shrinkToFit="1"/>
    </xf>
    <xf numFmtId="165" fontId="11" fillId="0" borderId="27" xfId="64" applyNumberFormat="1" applyProtection="1">
      <alignment horizontal="right" vertical="center" shrinkToFit="1"/>
    </xf>
    <xf numFmtId="0" fontId="11" fillId="0" borderId="20" xfId="65" applyNumberFormat="1" applyProtection="1">
      <alignment horizontal="left" wrapText="1" indent="2"/>
    </xf>
    <xf numFmtId="49" fontId="11" fillId="0" borderId="21" xfId="66" applyNumberFormat="1" applyProtection="1">
      <alignment horizontal="center" shrinkToFit="1"/>
    </xf>
    <xf numFmtId="49" fontId="11" fillId="0" borderId="22" xfId="67" applyNumberFormat="1" applyProtection="1">
      <alignment horizontal="center"/>
    </xf>
    <xf numFmtId="4" fontId="11" fillId="0" borderId="22" xfId="68" applyNumberFormat="1" applyProtection="1">
      <alignment horizontal="right" shrinkToFit="1"/>
    </xf>
    <xf numFmtId="4" fontId="11" fillId="0" borderId="23" xfId="69" applyNumberFormat="1" applyProtection="1">
      <alignment horizontal="right" shrinkToFit="1"/>
    </xf>
    <xf numFmtId="0" fontId="12" fillId="0" borderId="28" xfId="70" applyNumberFormat="1" applyProtection="1"/>
    <xf numFmtId="0" fontId="12" fillId="0" borderId="29" xfId="71" applyNumberFormat="1" applyProtection="1"/>
    <xf numFmtId="0" fontId="11" fillId="0" borderId="30" xfId="72" applyNumberFormat="1" applyProtection="1">
      <alignment horizontal="left" wrapText="1"/>
    </xf>
    <xf numFmtId="0" fontId="11" fillId="0" borderId="31" xfId="73" applyNumberFormat="1" applyProtection="1">
      <alignment horizontal="center" vertical="center" shrinkToFit="1"/>
    </xf>
    <xf numFmtId="49" fontId="11" fillId="0" borderId="32" xfId="74" applyNumberFormat="1" applyProtection="1">
      <alignment horizontal="center"/>
    </xf>
    <xf numFmtId="2" fontId="11" fillId="0" borderId="32" xfId="75" applyNumberFormat="1" applyProtection="1">
      <alignment horizontal="center" shrinkToFit="1"/>
    </xf>
    <xf numFmtId="4" fontId="11" fillId="0" borderId="32" xfId="76" applyNumberFormat="1" applyProtection="1">
      <alignment horizontal="right" shrinkToFit="1"/>
    </xf>
    <xf numFmtId="2" fontId="11" fillId="0" borderId="33" xfId="77" applyNumberFormat="1" applyProtection="1">
      <alignment horizontal="center" shrinkToFit="1"/>
    </xf>
    <xf numFmtId="0" fontId="2" fillId="0" borderId="34" xfId="78" applyNumberFormat="1" applyProtection="1"/>
    <xf numFmtId="0" fontId="2" fillId="0" borderId="35" xfId="79" applyNumberFormat="1" applyProtection="1"/>
    <xf numFmtId="0" fontId="10" fillId="0" borderId="1" xfId="80" applyNumberFormat="1" applyProtection="1"/>
    <xf numFmtId="0" fontId="13" fillId="0" borderId="2" xfId="81" applyNumberFormat="1" applyProtection="1">
      <alignment horizontal="left" wrapText="1"/>
    </xf>
    <xf numFmtId="0" fontId="13" fillId="0" borderId="2" xfId="82" applyNumberFormat="1" applyProtection="1">
      <alignment horizontal="center" vertical="center"/>
    </xf>
    <xf numFmtId="0" fontId="13" fillId="0" borderId="2" xfId="83" applyNumberFormat="1" applyProtection="1">
      <alignment horizontal="left"/>
    </xf>
    <xf numFmtId="49" fontId="13" fillId="0" borderId="2" xfId="84" applyNumberFormat="1" applyProtection="1"/>
    <xf numFmtId="0" fontId="13" fillId="0" borderId="2" xfId="85" applyNumberFormat="1" applyProtection="1"/>
    <xf numFmtId="0" fontId="11" fillId="0" borderId="4" xfId="91" applyNumberFormat="1" applyProtection="1">
      <alignment horizontal="center"/>
    </xf>
    <xf numFmtId="0" fontId="11" fillId="0" borderId="21" xfId="93" applyNumberFormat="1" applyProtection="1">
      <alignment horizontal="center" vertical="center" shrinkToFit="1"/>
    </xf>
    <xf numFmtId="49" fontId="11" fillId="0" borderId="22" xfId="94" applyNumberFormat="1" applyProtection="1">
      <alignment horizontal="center" vertical="center"/>
    </xf>
    <xf numFmtId="4" fontId="11" fillId="0" borderId="22" xfId="95" applyNumberFormat="1" applyProtection="1">
      <alignment horizontal="right" vertical="center" shrinkToFit="1"/>
    </xf>
    <xf numFmtId="4" fontId="11" fillId="0" borderId="23" xfId="96" applyNumberFormat="1" applyProtection="1">
      <alignment horizontal="right" vertical="center" shrinkToFit="1"/>
    </xf>
    <xf numFmtId="0" fontId="12" fillId="0" borderId="26" xfId="98" applyNumberFormat="1" applyProtection="1"/>
    <xf numFmtId="0" fontId="12" fillId="0" borderId="27" xfId="99" applyNumberFormat="1" applyProtection="1"/>
    <xf numFmtId="0" fontId="11" fillId="0" borderId="18" xfId="100" applyNumberFormat="1" applyProtection="1">
      <alignment horizontal="center" vertical="center" shrinkToFit="1"/>
    </xf>
    <xf numFmtId="49" fontId="11" fillId="0" borderId="11" xfId="101" applyNumberFormat="1" applyProtection="1">
      <alignment horizontal="center" vertical="center"/>
    </xf>
    <xf numFmtId="165" fontId="11" fillId="0" borderId="11" xfId="102" applyNumberFormat="1" applyProtection="1">
      <alignment horizontal="right" vertical="center" shrinkToFit="1"/>
    </xf>
    <xf numFmtId="165" fontId="11" fillId="0" borderId="19" xfId="103" applyNumberFormat="1" applyProtection="1">
      <alignment horizontal="right" vertical="center" shrinkToFit="1"/>
    </xf>
    <xf numFmtId="4" fontId="11" fillId="0" borderId="11" xfId="105" applyNumberFormat="1" applyProtection="1">
      <alignment horizontal="right" vertical="center" shrinkToFit="1"/>
    </xf>
    <xf numFmtId="4" fontId="11" fillId="0" borderId="19" xfId="106" applyNumberFormat="1" applyProtection="1">
      <alignment horizontal="right" vertical="center" shrinkToFit="1"/>
    </xf>
    <xf numFmtId="165" fontId="11" fillId="0" borderId="11" xfId="108" applyNumberFormat="1" applyProtection="1">
      <alignment horizontal="center" vertical="center" shrinkToFit="1"/>
    </xf>
    <xf numFmtId="3" fontId="11" fillId="0" borderId="19" xfId="110" applyNumberFormat="1" applyProtection="1">
      <alignment horizontal="center" vertical="center" shrinkToFit="1"/>
    </xf>
    <xf numFmtId="49" fontId="11" fillId="0" borderId="39" xfId="112" applyNumberFormat="1" applyProtection="1">
      <alignment horizontal="center" wrapText="1"/>
    </xf>
    <xf numFmtId="49" fontId="11" fillId="0" borderId="4" xfId="113" applyNumberFormat="1" applyProtection="1">
      <alignment horizontal="center"/>
    </xf>
    <xf numFmtId="4" fontId="11" fillId="0" borderId="4" xfId="114" applyNumberFormat="1" applyProtection="1">
      <alignment horizontal="right" shrinkToFit="1"/>
    </xf>
    <xf numFmtId="49" fontId="11" fillId="0" borderId="40" xfId="115" applyNumberFormat="1" applyProtection="1">
      <alignment horizontal="center"/>
    </xf>
    <xf numFmtId="49" fontId="11" fillId="0" borderId="14" xfId="116" applyNumberFormat="1" applyProtection="1">
      <alignment horizontal="center" wrapText="1"/>
    </xf>
    <xf numFmtId="49" fontId="11" fillId="0" borderId="15" xfId="117" applyNumberFormat="1" applyProtection="1">
      <alignment horizontal="center"/>
    </xf>
    <xf numFmtId="4" fontId="11" fillId="0" borderId="15" xfId="118" applyNumberFormat="1" applyProtection="1">
      <alignment horizontal="center"/>
    </xf>
    <xf numFmtId="4" fontId="11" fillId="0" borderId="16" xfId="119" applyNumberFormat="1" applyProtection="1">
      <alignment horizontal="center"/>
    </xf>
    <xf numFmtId="49" fontId="11" fillId="0" borderId="25" xfId="121" applyNumberFormat="1" applyProtection="1">
      <alignment horizontal="center" wrapText="1"/>
    </xf>
    <xf numFmtId="49" fontId="11" fillId="0" borderId="26" xfId="122" applyNumberFormat="1" applyProtection="1">
      <alignment horizontal="center"/>
    </xf>
    <xf numFmtId="4" fontId="11" fillId="0" borderId="26" xfId="123" applyNumberFormat="1" applyProtection="1">
      <alignment horizontal="center"/>
    </xf>
    <xf numFmtId="4" fontId="11" fillId="0" borderId="27" xfId="124" applyNumberFormat="1" applyProtection="1">
      <alignment horizontal="center"/>
    </xf>
    <xf numFmtId="49" fontId="11" fillId="0" borderId="21" xfId="125" applyNumberFormat="1" applyProtection="1">
      <alignment horizontal="center" wrapText="1"/>
    </xf>
    <xf numFmtId="4" fontId="11" fillId="0" borderId="22" xfId="126" applyNumberFormat="1" applyProtection="1">
      <alignment horizontal="center"/>
    </xf>
    <xf numFmtId="4" fontId="11" fillId="0" borderId="22" xfId="127" applyNumberFormat="1" applyProtection="1">
      <alignment horizontal="right"/>
    </xf>
    <xf numFmtId="4" fontId="11" fillId="0" borderId="23" xfId="128" applyNumberFormat="1" applyProtection="1">
      <alignment horizontal="center"/>
    </xf>
    <xf numFmtId="4" fontId="11" fillId="0" borderId="4" xfId="129" applyNumberFormat="1" applyProtection="1">
      <alignment horizontal="center"/>
    </xf>
    <xf numFmtId="4" fontId="11" fillId="0" borderId="11" xfId="130" applyNumberFormat="1" applyProtection="1">
      <alignment horizontal="right" shrinkToFit="1"/>
    </xf>
    <xf numFmtId="4" fontId="11" fillId="0" borderId="40" xfId="131" applyNumberFormat="1" applyProtection="1">
      <alignment horizontal="center"/>
    </xf>
    <xf numFmtId="0" fontId="14" fillId="0" borderId="34" xfId="132" applyNumberFormat="1" applyProtection="1">
      <alignment horizontal="left"/>
    </xf>
    <xf numFmtId="0" fontId="14" fillId="0" borderId="35" xfId="133" applyNumberFormat="1" applyProtection="1"/>
    <xf numFmtId="0" fontId="5" fillId="0" borderId="1" xfId="134" applyNumberFormat="1" applyProtection="1">
      <alignment horizontal="left" wrapText="1"/>
    </xf>
    <xf numFmtId="0" fontId="14" fillId="0" borderId="2" xfId="135" applyNumberFormat="1" applyProtection="1">
      <alignment horizontal="left" wrapText="1"/>
    </xf>
    <xf numFmtId="0" fontId="14" fillId="0" borderId="1" xfId="136" applyNumberFormat="1" applyProtection="1"/>
    <xf numFmtId="0" fontId="14" fillId="0" borderId="2" xfId="137" applyNumberFormat="1" applyProtection="1">
      <alignment horizontal="center" wrapText="1"/>
    </xf>
    <xf numFmtId="0" fontId="14" fillId="0" borderId="1" xfId="139" applyNumberFormat="1" applyProtection="1">
      <alignment horizontal="center"/>
    </xf>
    <xf numFmtId="0" fontId="15" fillId="0" borderId="1" xfId="140" applyNumberFormat="1" applyProtection="1"/>
    <xf numFmtId="0" fontId="16" fillId="0" borderId="1" xfId="141" applyNumberFormat="1" applyProtection="1">
      <alignment horizontal="left" vertical="top"/>
    </xf>
    <xf numFmtId="0" fontId="16" fillId="0" borderId="1" xfId="142" applyNumberFormat="1" applyProtection="1">
      <alignment horizontal="center" vertical="top"/>
    </xf>
    <xf numFmtId="0" fontId="14" fillId="0" borderId="1" xfId="144" applyNumberFormat="1" applyProtection="1">
      <alignment horizontal="center" wrapText="1"/>
    </xf>
    <xf numFmtId="0" fontId="14" fillId="0" borderId="1" xfId="145" applyNumberFormat="1" applyProtection="1">
      <alignment horizontal="left"/>
    </xf>
    <xf numFmtId="49" fontId="14" fillId="0" borderId="1" xfId="146" applyNumberFormat="1" applyProtection="1"/>
    <xf numFmtId="49" fontId="14" fillId="0" borderId="1" xfId="147" applyNumberFormat="1" applyProtection="1">
      <alignment horizontal="left"/>
    </xf>
    <xf numFmtId="49" fontId="14" fillId="0" borderId="1" xfId="148" applyNumberFormat="1" applyProtection="1">
      <alignment horizontal="center"/>
    </xf>
    <xf numFmtId="0" fontId="16" fillId="0" borderId="1" xfId="149" applyNumberFormat="1" applyProtection="1">
      <alignment horizontal="left"/>
    </xf>
    <xf numFmtId="0" fontId="14" fillId="0" borderId="1" xfId="150" applyNumberFormat="1" applyProtection="1">
      <alignment horizontal="left" wrapText="1"/>
    </xf>
    <xf numFmtId="0" fontId="17" fillId="0" borderId="1" xfId="153" applyNumberFormat="1" applyProtection="1">
      <alignment horizontal="center"/>
    </xf>
    <xf numFmtId="0" fontId="13" fillId="0" borderId="1" xfId="154" applyNumberFormat="1" applyProtection="1"/>
    <xf numFmtId="0" fontId="3" fillId="0" borderId="1" xfId="3" applyNumberFormat="1" applyProtection="1">
      <alignment horizontal="center"/>
    </xf>
    <xf numFmtId="0" fontId="3" fillId="0" borderId="1" xfId="3">
      <alignment horizontal="center"/>
    </xf>
    <xf numFmtId="0" fontId="3" fillId="0" borderId="1" xfId="7" applyNumberFormat="1" applyProtection="1"/>
    <xf numFmtId="0" fontId="3" fillId="0" borderId="1" xfId="7"/>
    <xf numFmtId="0" fontId="8" fillId="0" borderId="1" xfId="21" applyNumberFormat="1" applyProtection="1">
      <alignment horizontal="left" wrapText="1"/>
    </xf>
    <xf numFmtId="0" fontId="8" fillId="0" borderId="1" xfId="21">
      <alignment horizontal="left" wrapText="1"/>
    </xf>
    <xf numFmtId="0" fontId="9" fillId="0" borderId="2" xfId="24" applyNumberFormat="1" applyProtection="1">
      <alignment horizontal="center"/>
    </xf>
    <xf numFmtId="0" fontId="9" fillId="0" borderId="2" xfId="24">
      <alignment horizontal="center"/>
    </xf>
    <xf numFmtId="0" fontId="5" fillId="0" borderId="11" xfId="25" applyNumberFormat="1" applyProtection="1">
      <alignment horizontal="center" vertical="top" wrapText="1"/>
    </xf>
    <xf numFmtId="0" fontId="5" fillId="0" borderId="11" xfId="25">
      <alignment horizontal="center" vertical="top" wrapText="1"/>
    </xf>
    <xf numFmtId="49" fontId="5" fillId="0" borderId="11" xfId="26" applyNumberFormat="1" applyProtection="1">
      <alignment horizontal="center" vertical="top" wrapText="1"/>
    </xf>
    <xf numFmtId="49" fontId="5" fillId="0" borderId="11" xfId="26">
      <alignment horizontal="center" vertical="top" wrapText="1"/>
    </xf>
    <xf numFmtId="0" fontId="10" fillId="0" borderId="1" xfId="46" applyNumberFormat="1" applyProtection="1">
      <alignment horizontal="center"/>
    </xf>
    <xf numFmtId="0" fontId="10" fillId="0" borderId="1" xfId="46">
      <alignment horizontal="center"/>
    </xf>
    <xf numFmtId="0" fontId="11" fillId="0" borderId="12" xfId="49" applyNumberFormat="1" applyProtection="1">
      <alignment horizontal="center" vertical="top" wrapText="1"/>
    </xf>
    <xf numFmtId="0" fontId="11" fillId="0" borderId="12" xfId="49">
      <alignment horizontal="center" vertical="top" wrapText="1"/>
    </xf>
    <xf numFmtId="0" fontId="11" fillId="0" borderId="11" xfId="50" applyNumberFormat="1" applyProtection="1">
      <alignment horizontal="center" vertical="top" wrapText="1"/>
    </xf>
    <xf numFmtId="0" fontId="11" fillId="0" borderId="11" xfId="50">
      <alignment horizontal="center" vertical="top" wrapText="1"/>
    </xf>
    <xf numFmtId="49" fontId="11" fillId="0" borderId="11" xfId="51" applyNumberFormat="1" applyProtection="1">
      <alignment horizontal="center" vertical="top" wrapText="1"/>
    </xf>
    <xf numFmtId="49" fontId="11" fillId="0" borderId="11" xfId="51">
      <alignment horizontal="center" vertical="top" wrapText="1"/>
    </xf>
    <xf numFmtId="0" fontId="13" fillId="0" borderId="12" xfId="86" applyNumberFormat="1" applyProtection="1">
      <alignment horizontal="center" vertical="top" wrapText="1"/>
    </xf>
    <xf numFmtId="0" fontId="13" fillId="0" borderId="12" xfId="86">
      <alignment horizontal="center" vertical="top" wrapText="1"/>
    </xf>
    <xf numFmtId="49" fontId="13" fillId="0" borderId="11" xfId="87" applyNumberFormat="1" applyProtection="1">
      <alignment horizontal="center" vertical="top" wrapText="1"/>
    </xf>
    <xf numFmtId="49" fontId="13" fillId="0" borderId="11" xfId="87">
      <alignment horizontal="center" vertical="top" wrapText="1"/>
    </xf>
    <xf numFmtId="0" fontId="13" fillId="0" borderId="11" xfId="88" applyNumberFormat="1" applyProtection="1">
      <alignment horizontal="center" vertical="top" wrapText="1"/>
    </xf>
    <xf numFmtId="0" fontId="13" fillId="0" borderId="11" xfId="88">
      <alignment horizontal="center" vertical="top" wrapText="1"/>
    </xf>
    <xf numFmtId="0" fontId="13" fillId="0" borderId="11" xfId="89" applyNumberFormat="1" applyProtection="1">
      <alignment horizontal="center" vertical="top"/>
    </xf>
    <xf numFmtId="0" fontId="13" fillId="0" borderId="11" xfId="89">
      <alignment horizontal="center" vertical="top"/>
    </xf>
    <xf numFmtId="0" fontId="11" fillId="0" borderId="11" xfId="90" applyNumberFormat="1" applyProtection="1">
      <alignment horizontal="center"/>
    </xf>
    <xf numFmtId="0" fontId="11" fillId="0" borderId="11" xfId="90">
      <alignment horizontal="center"/>
    </xf>
    <xf numFmtId="0" fontId="11" fillId="0" borderId="8" xfId="92" applyNumberFormat="1" applyProtection="1">
      <alignment horizontal="left" wrapText="1"/>
    </xf>
    <xf numFmtId="0" fontId="11" fillId="0" borderId="8" xfId="92">
      <alignment horizontal="left" wrapText="1"/>
    </xf>
    <xf numFmtId="0" fontId="11" fillId="0" borderId="36" xfId="97" applyNumberFormat="1" applyProtection="1">
      <alignment horizontal="left" wrapText="1" indent="1"/>
    </xf>
    <xf numFmtId="0" fontId="11" fillId="0" borderId="36" xfId="97">
      <alignment horizontal="left" wrapText="1" indent="1"/>
    </xf>
    <xf numFmtId="0" fontId="11" fillId="0" borderId="37" xfId="104" applyNumberFormat="1" applyProtection="1">
      <alignment horizontal="left" wrapText="1" indent="1"/>
    </xf>
    <xf numFmtId="0" fontId="11" fillId="0" borderId="37" xfId="104">
      <alignment horizontal="left" wrapText="1" indent="1"/>
    </xf>
    <xf numFmtId="0" fontId="11" fillId="0" borderId="38" xfId="107" applyNumberFormat="1" applyProtection="1">
      <alignment horizontal="left" wrapText="1"/>
    </xf>
    <xf numFmtId="0" fontId="11" fillId="0" borderId="38" xfId="107">
      <alignment horizontal="left" wrapText="1"/>
    </xf>
    <xf numFmtId="0" fontId="5" fillId="0" borderId="7" xfId="109" applyNumberFormat="1" applyProtection="1">
      <alignment wrapText="1"/>
    </xf>
    <xf numFmtId="0" fontId="5" fillId="0" borderId="7" xfId="109">
      <alignment wrapText="1"/>
    </xf>
    <xf numFmtId="0" fontId="11" fillId="0" borderId="9" xfId="111" applyNumberFormat="1" applyProtection="1">
      <alignment horizontal="left" wrapText="1"/>
    </xf>
    <xf numFmtId="0" fontId="11" fillId="0" borderId="9" xfId="111">
      <alignment horizontal="left" wrapText="1"/>
    </xf>
    <xf numFmtId="0" fontId="11" fillId="0" borderId="8" xfId="120" applyNumberFormat="1" applyProtection="1">
      <alignment horizontal="left" wrapText="1" indent="1"/>
    </xf>
    <xf numFmtId="0" fontId="11" fillId="0" borderId="8" xfId="120">
      <alignment horizontal="left" wrapText="1" indent="1"/>
    </xf>
    <xf numFmtId="0" fontId="14" fillId="0" borderId="2" xfId="137" applyNumberFormat="1" applyProtection="1">
      <alignment horizontal="center" wrapText="1"/>
    </xf>
    <xf numFmtId="0" fontId="14" fillId="0" borderId="2" xfId="137">
      <alignment horizontal="center" wrapText="1"/>
    </xf>
    <xf numFmtId="0" fontId="5" fillId="0" borderId="2" xfId="138" applyNumberFormat="1" applyProtection="1">
      <alignment horizontal="left" indent="10"/>
    </xf>
    <xf numFmtId="0" fontId="5" fillId="0" borderId="2" xfId="138">
      <alignment horizontal="left" indent="10"/>
    </xf>
    <xf numFmtId="0" fontId="16" fillId="0" borderId="34" xfId="143" applyNumberFormat="1" applyProtection="1">
      <alignment horizontal="center"/>
    </xf>
    <xf numFmtId="0" fontId="16" fillId="0" borderId="34" xfId="143">
      <alignment horizontal="center"/>
    </xf>
    <xf numFmtId="0" fontId="16" fillId="0" borderId="1" xfId="142" applyNumberFormat="1" applyProtection="1">
      <alignment horizontal="center" vertical="top"/>
    </xf>
    <xf numFmtId="0" fontId="16" fillId="0" borderId="1" xfId="142">
      <alignment horizontal="center" vertical="top"/>
    </xf>
    <xf numFmtId="0" fontId="14" fillId="0" borderId="1" xfId="144" applyNumberFormat="1" applyProtection="1">
      <alignment horizontal="center" wrapText="1"/>
    </xf>
    <xf numFmtId="0" fontId="14" fillId="0" borderId="1" xfId="144">
      <alignment horizontal="center" wrapText="1"/>
    </xf>
    <xf numFmtId="0" fontId="14" fillId="0" borderId="2" xfId="151" applyNumberFormat="1" applyProtection="1">
      <alignment horizontal="center"/>
    </xf>
    <xf numFmtId="0" fontId="14" fillId="0" borderId="2" xfId="151">
      <alignment horizontal="center"/>
    </xf>
    <xf numFmtId="49" fontId="14" fillId="0" borderId="1" xfId="148" applyNumberFormat="1" applyProtection="1">
      <alignment horizontal="center"/>
    </xf>
    <xf numFmtId="49" fontId="14" fillId="0" borderId="1" xfId="148">
      <alignment horizontal="center"/>
    </xf>
    <xf numFmtId="0" fontId="13" fillId="0" borderId="1" xfId="152" applyNumberFormat="1" applyProtection="1">
      <alignment horizontal="left" wrapText="1"/>
    </xf>
    <xf numFmtId="0" fontId="13" fillId="0" borderId="1" xfId="152">
      <alignment horizontal="left" wrapText="1"/>
    </xf>
    <xf numFmtId="0" fontId="13" fillId="0" borderId="11" xfId="155" applyNumberFormat="1" applyProtection="1">
      <alignment horizontal="left" wrapText="1"/>
    </xf>
    <xf numFmtId="0" fontId="13" fillId="0" borderId="11" xfId="155">
      <alignment horizontal="left" wrapText="1"/>
    </xf>
    <xf numFmtId="0" fontId="13" fillId="0" borderId="1" xfId="156" applyNumberFormat="1" applyProtection="1">
      <alignment horizontal="left"/>
    </xf>
    <xf numFmtId="0" fontId="13" fillId="0" borderId="1" xfId="156">
      <alignment horizontal="left"/>
    </xf>
    <xf numFmtId="165" fontId="11" fillId="0" borderId="41" xfId="63" applyNumberFormat="1" applyBorder="1" applyProtection="1">
      <alignment horizontal="right" vertical="center" shrinkToFit="1"/>
    </xf>
    <xf numFmtId="49" fontId="11" fillId="0" borderId="41" xfId="62" applyNumberFormat="1" applyBorder="1" applyProtection="1">
      <alignment horizontal="center" vertical="center"/>
    </xf>
    <xf numFmtId="0" fontId="11" fillId="0" borderId="42" xfId="61" applyNumberFormat="1" applyBorder="1" applyProtection="1">
      <alignment horizontal="center" vertical="center" shrinkToFit="1"/>
    </xf>
  </cellXfs>
  <cellStyles count="167">
    <cellStyle name="br" xfId="159"/>
    <cellStyle name="col" xfId="158"/>
    <cellStyle name="st165" xfId="155"/>
    <cellStyle name="style0" xfId="160"/>
    <cellStyle name="td" xfId="161"/>
    <cellStyle name="tr" xfId="157"/>
    <cellStyle name="xl100" xfId="69"/>
    <cellStyle name="xl101" xfId="77"/>
    <cellStyle name="xl102" xfId="81"/>
    <cellStyle name="xl103" xfId="86"/>
    <cellStyle name="xl104" xfId="90"/>
    <cellStyle name="xl105" xfId="92"/>
    <cellStyle name="xl106" xfId="97"/>
    <cellStyle name="xl107" xfId="82"/>
    <cellStyle name="xl108" xfId="87"/>
    <cellStyle name="xl109" xfId="91"/>
    <cellStyle name="xl110" xfId="93"/>
    <cellStyle name="xl111" xfId="100"/>
    <cellStyle name="xl112" xfId="83"/>
    <cellStyle name="xl113" xfId="88"/>
    <cellStyle name="xl114" xfId="94"/>
    <cellStyle name="xl115" xfId="101"/>
    <cellStyle name="xl116" xfId="84"/>
    <cellStyle name="xl117" xfId="95"/>
    <cellStyle name="xl118" xfId="102"/>
    <cellStyle name="xl119" xfId="85"/>
    <cellStyle name="xl120" xfId="80"/>
    <cellStyle name="xl121" xfId="89"/>
    <cellStyle name="xl122" xfId="98"/>
    <cellStyle name="xl123" xfId="96"/>
    <cellStyle name="xl124" xfId="99"/>
    <cellStyle name="xl125" xfId="103"/>
    <cellStyle name="xl126" xfId="107"/>
    <cellStyle name="xl127" xfId="104"/>
    <cellStyle name="xl128" xfId="105"/>
    <cellStyle name="xl129" xfId="106"/>
    <cellStyle name="xl130" xfId="108"/>
    <cellStyle name="xl131" xfId="109"/>
    <cellStyle name="xl132" xfId="164"/>
    <cellStyle name="xl133" xfId="110"/>
    <cellStyle name="xl134" xfId="132"/>
    <cellStyle name="xl135" xfId="134"/>
    <cellStyle name="xl136" xfId="141"/>
    <cellStyle name="xl137" xfId="144"/>
    <cellStyle name="xl138" xfId="147"/>
    <cellStyle name="xl139" xfId="149"/>
    <cellStyle name="xl140" xfId="150"/>
    <cellStyle name="xl141" xfId="145"/>
    <cellStyle name="xl142" xfId="111"/>
    <cellStyle name="xl143" xfId="120"/>
    <cellStyle name="xl144" xfId="165"/>
    <cellStyle name="xl145" xfId="142"/>
    <cellStyle name="xl146" xfId="148"/>
    <cellStyle name="xl147" xfId="135"/>
    <cellStyle name="xl148" xfId="112"/>
    <cellStyle name="xl149" xfId="116"/>
    <cellStyle name="xl150" xfId="121"/>
    <cellStyle name="xl151" xfId="125"/>
    <cellStyle name="xl152" xfId="133"/>
    <cellStyle name="xl153" xfId="136"/>
    <cellStyle name="xl154" xfId="139"/>
    <cellStyle name="xl155" xfId="152"/>
    <cellStyle name="xl156" xfId="156"/>
    <cellStyle name="xl157" xfId="113"/>
    <cellStyle name="xl158" xfId="117"/>
    <cellStyle name="xl159" xfId="122"/>
    <cellStyle name="xl160" xfId="153"/>
    <cellStyle name="xl161" xfId="166"/>
    <cellStyle name="xl162" xfId="154"/>
    <cellStyle name="xl163" xfId="118"/>
    <cellStyle name="xl164" xfId="123"/>
    <cellStyle name="xl165" xfId="126"/>
    <cellStyle name="xl166" xfId="129"/>
    <cellStyle name="xl167" xfId="137"/>
    <cellStyle name="xl168" xfId="143"/>
    <cellStyle name="xl169" xfId="151"/>
    <cellStyle name="xl170" xfId="146"/>
    <cellStyle name="xl171" xfId="140"/>
    <cellStyle name="xl172" xfId="114"/>
    <cellStyle name="xl173" xfId="127"/>
    <cellStyle name="xl174" xfId="130"/>
    <cellStyle name="xl175" xfId="138"/>
    <cellStyle name="xl176" xfId="115"/>
    <cellStyle name="xl177" xfId="119"/>
    <cellStyle name="xl178" xfId="124"/>
    <cellStyle name="xl179" xfId="128"/>
    <cellStyle name="xl180" xfId="131"/>
    <cellStyle name="xl21" xfId="162"/>
    <cellStyle name="xl22" xfId="1"/>
    <cellStyle name="xl23" xfId="10"/>
    <cellStyle name="xl24" xfId="13"/>
    <cellStyle name="xl25" xfId="16"/>
    <cellStyle name="xl26" xfId="25"/>
    <cellStyle name="xl27" xfId="27"/>
    <cellStyle name="xl28" xfId="30"/>
    <cellStyle name="xl29" xfId="35"/>
    <cellStyle name="xl30" xfId="41"/>
    <cellStyle name="xl31" xfId="4"/>
    <cellStyle name="xl32" xfId="28"/>
    <cellStyle name="xl33" xfId="31"/>
    <cellStyle name="xl34" xfId="36"/>
    <cellStyle name="xl35" xfId="42"/>
    <cellStyle name="xl36" xfId="32"/>
    <cellStyle name="xl37" xfId="37"/>
    <cellStyle name="xl38" xfId="43"/>
    <cellStyle name="xl39" xfId="5"/>
    <cellStyle name="xl40" xfId="17"/>
    <cellStyle name="xl41" xfId="26"/>
    <cellStyle name="xl42" xfId="29"/>
    <cellStyle name="xl43" xfId="33"/>
    <cellStyle name="xl44" xfId="38"/>
    <cellStyle name="xl45" xfId="44"/>
    <cellStyle name="xl46" xfId="39"/>
    <cellStyle name="xl47" xfId="2"/>
    <cellStyle name="xl48" xfId="7"/>
    <cellStyle name="xl49" xfId="21"/>
    <cellStyle name="xl50" xfId="3"/>
    <cellStyle name="xl51" xfId="8"/>
    <cellStyle name="xl52" xfId="11"/>
    <cellStyle name="xl53" xfId="14"/>
    <cellStyle name="xl54" xfId="6"/>
    <cellStyle name="xl55" xfId="9"/>
    <cellStyle name="xl56" xfId="12"/>
    <cellStyle name="xl57" xfId="15"/>
    <cellStyle name="xl58" xfId="18"/>
    <cellStyle name="xl59" xfId="19"/>
    <cellStyle name="xl60" xfId="20"/>
    <cellStyle name="xl61" xfId="22"/>
    <cellStyle name="xl62" xfId="23"/>
    <cellStyle name="xl63" xfId="24"/>
    <cellStyle name="xl64" xfId="34"/>
    <cellStyle name="xl65" xfId="40"/>
    <cellStyle name="xl66" xfId="45"/>
    <cellStyle name="xl67" xfId="48"/>
    <cellStyle name="xl68" xfId="49"/>
    <cellStyle name="xl69" xfId="52"/>
    <cellStyle name="xl70" xfId="55"/>
    <cellStyle name="xl71" xfId="60"/>
    <cellStyle name="xl72" xfId="65"/>
    <cellStyle name="xl73" xfId="70"/>
    <cellStyle name="xl74" xfId="72"/>
    <cellStyle name="xl75" xfId="78"/>
    <cellStyle name="xl76" xfId="163"/>
    <cellStyle name="xl77" xfId="50"/>
    <cellStyle name="xl78" xfId="53"/>
    <cellStyle name="xl79" xfId="56"/>
    <cellStyle name="xl80" xfId="61"/>
    <cellStyle name="xl81" xfId="66"/>
    <cellStyle name="xl82" xfId="71"/>
    <cellStyle name="xl83" xfId="73"/>
    <cellStyle name="xl84" xfId="79"/>
    <cellStyle name="xl85" xfId="57"/>
    <cellStyle name="xl86" xfId="62"/>
    <cellStyle name="xl87" xfId="67"/>
    <cellStyle name="xl88" xfId="74"/>
    <cellStyle name="xl89" xfId="51"/>
    <cellStyle name="xl90" xfId="54"/>
    <cellStyle name="xl91" xfId="58"/>
    <cellStyle name="xl92" xfId="63"/>
    <cellStyle name="xl93" xfId="68"/>
    <cellStyle name="xl94" xfId="75"/>
    <cellStyle name="xl95" xfId="76"/>
    <cellStyle name="xl96" xfId="46"/>
    <cellStyle name="xl97" xfId="47"/>
    <cellStyle name="xl98" xfId="59"/>
    <cellStyle name="xl99" xfId="6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5"/>
  <sheetViews>
    <sheetView tabSelected="1" zoomScaleNormal="100" zoomScaleSheetLayoutView="100" workbookViewId="0"/>
  </sheetViews>
  <sheetFormatPr defaultRowHeight="15" x14ac:dyDescent="0.25"/>
  <cols>
    <col min="1" max="1" width="31.7109375" style="1" customWidth="1"/>
    <col min="2" max="2" width="5.85546875" style="1" customWidth="1"/>
    <col min="3" max="3" width="19.42578125" style="1" customWidth="1"/>
    <col min="4" max="4" width="16.42578125" style="1" customWidth="1"/>
    <col min="5" max="5" width="15.42578125" style="1" customWidth="1"/>
    <col min="6" max="6" width="15.5703125" style="1" customWidth="1"/>
    <col min="7" max="7" width="14.85546875" style="1" customWidth="1"/>
    <col min="8" max="8" width="14.5703125" style="1" customWidth="1"/>
    <col min="9" max="9" width="15.42578125" style="1" customWidth="1"/>
    <col min="10" max="10" width="9.140625" style="1" customWidth="1"/>
    <col min="11" max="16384" width="9.140625" style="1"/>
  </cols>
  <sheetData>
    <row r="1" spans="1:10" ht="15" customHeight="1" x14ac:dyDescent="0.25">
      <c r="A1" s="2"/>
      <c r="B1" s="2"/>
      <c r="C1" s="2"/>
      <c r="D1" s="2"/>
      <c r="E1" s="2"/>
      <c r="F1" s="2"/>
      <c r="G1" s="2"/>
      <c r="H1" s="2"/>
      <c r="I1" s="2"/>
      <c r="J1" s="3"/>
    </row>
    <row r="2" spans="1:10" ht="14.25" customHeight="1" x14ac:dyDescent="0.25">
      <c r="A2" s="130" t="s">
        <v>0</v>
      </c>
      <c r="B2" s="131"/>
      <c r="C2" s="131"/>
      <c r="D2" s="131"/>
      <c r="E2" s="131"/>
      <c r="F2" s="131"/>
      <c r="G2" s="131"/>
      <c r="H2" s="131"/>
      <c r="I2" s="4"/>
      <c r="J2" s="3"/>
    </row>
    <row r="3" spans="1:10" ht="12" customHeight="1" x14ac:dyDescent="0.25">
      <c r="A3" s="130" t="s">
        <v>1</v>
      </c>
      <c r="B3" s="131"/>
      <c r="C3" s="131"/>
      <c r="D3" s="131"/>
      <c r="E3" s="131"/>
      <c r="F3" s="131"/>
      <c r="G3" s="131"/>
      <c r="H3" s="131"/>
      <c r="I3" s="5"/>
      <c r="J3" s="3"/>
    </row>
    <row r="4" spans="1:10" ht="12" customHeight="1" x14ac:dyDescent="0.25">
      <c r="A4" s="130" t="s">
        <v>2</v>
      </c>
      <c r="B4" s="131"/>
      <c r="C4" s="131"/>
      <c r="D4" s="131"/>
      <c r="E4" s="131"/>
      <c r="F4" s="131"/>
      <c r="G4" s="131"/>
      <c r="H4" s="131"/>
      <c r="I4" s="6"/>
      <c r="J4" s="3"/>
    </row>
    <row r="5" spans="1:10" ht="12.75" customHeight="1" x14ac:dyDescent="0.25">
      <c r="A5" s="132" t="s">
        <v>3</v>
      </c>
      <c r="B5" s="133"/>
      <c r="C5" s="133"/>
      <c r="D5" s="133"/>
      <c r="E5" s="133"/>
      <c r="F5" s="133"/>
      <c r="G5" s="133"/>
      <c r="H5" s="7"/>
      <c r="I5" s="8" t="s">
        <v>4</v>
      </c>
      <c r="J5" s="3"/>
    </row>
    <row r="6" spans="1:10" ht="12.75" customHeight="1" x14ac:dyDescent="0.25">
      <c r="A6" s="9"/>
      <c r="B6" s="4"/>
      <c r="C6" s="4"/>
      <c r="D6" s="4"/>
      <c r="E6" s="4"/>
      <c r="F6" s="4"/>
      <c r="G6" s="4"/>
      <c r="H6" s="10" t="s">
        <v>5</v>
      </c>
      <c r="I6" s="11" t="s">
        <v>6</v>
      </c>
      <c r="J6" s="3"/>
    </row>
    <row r="7" spans="1:10" ht="14.1" customHeight="1" x14ac:dyDescent="0.25">
      <c r="A7" s="12"/>
      <c r="B7" s="12"/>
      <c r="C7" s="12"/>
      <c r="D7" s="5" t="s">
        <v>7</v>
      </c>
      <c r="E7" s="12"/>
      <c r="F7" s="3"/>
      <c r="G7" s="12"/>
      <c r="H7" s="13" t="s">
        <v>8</v>
      </c>
      <c r="I7" s="14">
        <v>45292</v>
      </c>
      <c r="J7" s="3"/>
    </row>
    <row r="8" spans="1:10" ht="14.1" customHeight="1" x14ac:dyDescent="0.25">
      <c r="A8" s="12"/>
      <c r="B8" s="12"/>
      <c r="C8" s="12"/>
      <c r="D8" s="5"/>
      <c r="E8" s="12"/>
      <c r="F8" s="3"/>
      <c r="G8" s="12"/>
      <c r="H8" s="13" t="s">
        <v>9</v>
      </c>
      <c r="I8" s="14"/>
      <c r="J8" s="3"/>
    </row>
    <row r="9" spans="1:10" ht="18" customHeight="1" x14ac:dyDescent="0.25">
      <c r="A9" s="15" t="s">
        <v>10</v>
      </c>
      <c r="B9" s="15"/>
      <c r="C9" s="15"/>
      <c r="D9" s="16"/>
      <c r="E9" s="16"/>
      <c r="F9" s="16"/>
      <c r="G9" s="16"/>
      <c r="H9" s="13"/>
      <c r="I9" s="17"/>
      <c r="J9" s="3"/>
    </row>
    <row r="10" spans="1:10" ht="9.75" customHeight="1" x14ac:dyDescent="0.25">
      <c r="A10" s="15" t="s">
        <v>11</v>
      </c>
      <c r="B10" s="15"/>
      <c r="C10" s="15"/>
      <c r="D10" s="16"/>
      <c r="E10" s="16"/>
      <c r="F10" s="16"/>
      <c r="G10" s="16"/>
      <c r="H10" s="13"/>
      <c r="I10" s="18"/>
      <c r="J10" s="3"/>
    </row>
    <row r="11" spans="1:10" ht="12.75" customHeight="1" x14ac:dyDescent="0.25">
      <c r="A11" s="15" t="s">
        <v>12</v>
      </c>
      <c r="B11" s="15"/>
      <c r="C11" s="15"/>
      <c r="D11" s="16"/>
      <c r="E11" s="16"/>
      <c r="F11" s="16"/>
      <c r="G11" s="16"/>
      <c r="H11" s="13" t="s">
        <v>13</v>
      </c>
      <c r="I11" s="19"/>
      <c r="J11" s="3"/>
    </row>
    <row r="12" spans="1:10" ht="15.2" customHeight="1" x14ac:dyDescent="0.25">
      <c r="A12" s="15" t="s">
        <v>14</v>
      </c>
      <c r="B12" s="134" t="s">
        <v>15</v>
      </c>
      <c r="C12" s="135"/>
      <c r="D12" s="135"/>
      <c r="E12" s="135"/>
      <c r="F12" s="135"/>
      <c r="G12" s="135"/>
      <c r="H12" s="13" t="s">
        <v>16</v>
      </c>
      <c r="I12" s="19" t="s">
        <v>17</v>
      </c>
      <c r="J12" s="3"/>
    </row>
    <row r="13" spans="1:10" ht="15.2" customHeight="1" x14ac:dyDescent="0.25">
      <c r="A13" s="15" t="s">
        <v>18</v>
      </c>
      <c r="B13" s="134" t="s">
        <v>19</v>
      </c>
      <c r="C13" s="135"/>
      <c r="D13" s="135"/>
      <c r="E13" s="135"/>
      <c r="F13" s="135"/>
      <c r="G13" s="135"/>
      <c r="H13" s="13" t="s">
        <v>20</v>
      </c>
      <c r="I13" s="19" t="s">
        <v>21</v>
      </c>
      <c r="J13" s="3"/>
    </row>
    <row r="14" spans="1:10" ht="13.5" customHeight="1" x14ac:dyDescent="0.25">
      <c r="A14" s="15" t="s">
        <v>22</v>
      </c>
      <c r="B14" s="15"/>
      <c r="C14" s="15"/>
      <c r="D14" s="16"/>
      <c r="E14" s="16"/>
      <c r="F14" s="16"/>
      <c r="G14" s="16"/>
      <c r="H14" s="13"/>
      <c r="I14" s="20"/>
      <c r="J14" s="3"/>
    </row>
    <row r="15" spans="1:10" ht="13.5" customHeight="1" x14ac:dyDescent="0.25">
      <c r="A15" s="15" t="s">
        <v>23</v>
      </c>
      <c r="B15" s="15"/>
      <c r="C15" s="15"/>
      <c r="D15" s="16"/>
      <c r="E15" s="16"/>
      <c r="F15" s="16"/>
      <c r="G15" s="16"/>
      <c r="H15" s="13" t="s">
        <v>24</v>
      </c>
      <c r="I15" s="21" t="s">
        <v>25</v>
      </c>
      <c r="J15" s="3"/>
    </row>
    <row r="16" spans="1:10" ht="14.1" customHeight="1" x14ac:dyDescent="0.25">
      <c r="A16" s="136" t="s">
        <v>26</v>
      </c>
      <c r="B16" s="137"/>
      <c r="C16" s="137"/>
      <c r="D16" s="137"/>
      <c r="E16" s="137"/>
      <c r="F16" s="137"/>
      <c r="G16" s="137"/>
      <c r="H16" s="137"/>
      <c r="I16" s="137"/>
      <c r="J16" s="3"/>
    </row>
    <row r="17" spans="1:10" ht="12.75" customHeight="1" x14ac:dyDescent="0.25">
      <c r="A17" s="138" t="s">
        <v>27</v>
      </c>
      <c r="B17" s="138" t="s">
        <v>28</v>
      </c>
      <c r="C17" s="138" t="s">
        <v>29</v>
      </c>
      <c r="D17" s="140" t="s">
        <v>30</v>
      </c>
      <c r="E17" s="140" t="s">
        <v>31</v>
      </c>
      <c r="F17" s="141"/>
      <c r="G17" s="141"/>
      <c r="H17" s="141"/>
      <c r="I17" s="140" t="s">
        <v>32</v>
      </c>
      <c r="J17" s="3"/>
    </row>
    <row r="18" spans="1:10" ht="9.9499999999999993" customHeight="1" x14ac:dyDescent="0.25">
      <c r="A18" s="139"/>
      <c r="B18" s="139"/>
      <c r="C18" s="139"/>
      <c r="D18" s="141"/>
      <c r="E18" s="140" t="s">
        <v>33</v>
      </c>
      <c r="F18" s="140" t="s">
        <v>34</v>
      </c>
      <c r="G18" s="140" t="s">
        <v>35</v>
      </c>
      <c r="H18" s="140" t="s">
        <v>36</v>
      </c>
      <c r="I18" s="141"/>
      <c r="J18" s="3"/>
    </row>
    <row r="19" spans="1:10" ht="9.9499999999999993" customHeight="1" x14ac:dyDescent="0.25">
      <c r="A19" s="139"/>
      <c r="B19" s="139"/>
      <c r="C19" s="139"/>
      <c r="D19" s="141"/>
      <c r="E19" s="141"/>
      <c r="F19" s="141"/>
      <c r="G19" s="141"/>
      <c r="H19" s="141"/>
      <c r="I19" s="141"/>
      <c r="J19" s="3"/>
    </row>
    <row r="20" spans="1:10" ht="9.9499999999999993" customHeight="1" x14ac:dyDescent="0.25">
      <c r="A20" s="139"/>
      <c r="B20" s="139"/>
      <c r="C20" s="139"/>
      <c r="D20" s="141"/>
      <c r="E20" s="141"/>
      <c r="F20" s="141"/>
      <c r="G20" s="141"/>
      <c r="H20" s="141"/>
      <c r="I20" s="141"/>
      <c r="J20" s="3"/>
    </row>
    <row r="21" spans="1:10" ht="6" customHeight="1" x14ac:dyDescent="0.25">
      <c r="A21" s="139"/>
      <c r="B21" s="139"/>
      <c r="C21" s="139"/>
      <c r="D21" s="141"/>
      <c r="E21" s="141"/>
      <c r="F21" s="141"/>
      <c r="G21" s="141"/>
      <c r="H21" s="141"/>
      <c r="I21" s="141"/>
      <c r="J21" s="3"/>
    </row>
    <row r="22" spans="1:10" ht="15" customHeight="1" x14ac:dyDescent="0.25">
      <c r="A22" s="22">
        <v>1</v>
      </c>
      <c r="B22" s="23">
        <v>2</v>
      </c>
      <c r="C22" s="23">
        <v>3</v>
      </c>
      <c r="D22" s="24" t="s">
        <v>37</v>
      </c>
      <c r="E22" s="24" t="s">
        <v>38</v>
      </c>
      <c r="F22" s="24" t="s">
        <v>39</v>
      </c>
      <c r="G22" s="24" t="s">
        <v>40</v>
      </c>
      <c r="H22" s="24" t="s">
        <v>41</v>
      </c>
      <c r="I22" s="24" t="s">
        <v>42</v>
      </c>
      <c r="J22" s="3"/>
    </row>
    <row r="23" spans="1:10" ht="12.95" customHeight="1" x14ac:dyDescent="0.25">
      <c r="A23" s="25" t="s">
        <v>43</v>
      </c>
      <c r="B23" s="26" t="s">
        <v>44</v>
      </c>
      <c r="C23" s="27" t="s">
        <v>45</v>
      </c>
      <c r="D23" s="28">
        <v>970603314.84000003</v>
      </c>
      <c r="E23" s="28">
        <v>986877614.83000004</v>
      </c>
      <c r="F23" s="28" t="s">
        <v>46</v>
      </c>
      <c r="G23" s="28" t="s">
        <v>46</v>
      </c>
      <c r="H23" s="28">
        <v>986877614.83000004</v>
      </c>
      <c r="I23" s="29" t="s">
        <v>46</v>
      </c>
      <c r="J23" s="3"/>
    </row>
    <row r="24" spans="1:10" ht="12.75" customHeight="1" x14ac:dyDescent="0.25">
      <c r="A24" s="30" t="s">
        <v>47</v>
      </c>
      <c r="B24" s="31"/>
      <c r="C24" s="32"/>
      <c r="D24" s="33"/>
      <c r="E24" s="34"/>
      <c r="F24" s="32"/>
      <c r="G24" s="33"/>
      <c r="H24" s="34"/>
      <c r="I24" s="35"/>
      <c r="J24" s="3"/>
    </row>
    <row r="25" spans="1:10" ht="23.25" x14ac:dyDescent="0.25">
      <c r="A25" s="36" t="s">
        <v>48</v>
      </c>
      <c r="B25" s="37" t="s">
        <v>44</v>
      </c>
      <c r="C25" s="38" t="s">
        <v>49</v>
      </c>
      <c r="D25" s="39">
        <v>170000</v>
      </c>
      <c r="E25" s="39">
        <v>166370.60999999999</v>
      </c>
      <c r="F25" s="39" t="s">
        <v>46</v>
      </c>
      <c r="G25" s="39" t="s">
        <v>46</v>
      </c>
      <c r="H25" s="39">
        <v>166370.60999999999</v>
      </c>
      <c r="I25" s="40">
        <v>3629.39</v>
      </c>
      <c r="J25" s="3"/>
    </row>
    <row r="26" spans="1:10" ht="23.25" x14ac:dyDescent="0.25">
      <c r="A26" s="36" t="s">
        <v>50</v>
      </c>
      <c r="B26" s="37" t="s">
        <v>44</v>
      </c>
      <c r="C26" s="38" t="s">
        <v>51</v>
      </c>
      <c r="D26" s="39">
        <v>170000</v>
      </c>
      <c r="E26" s="39">
        <v>166370.60999999999</v>
      </c>
      <c r="F26" s="39" t="s">
        <v>46</v>
      </c>
      <c r="G26" s="39" t="s">
        <v>46</v>
      </c>
      <c r="H26" s="39">
        <v>166370.60999999999</v>
      </c>
      <c r="I26" s="40">
        <v>3629.39</v>
      </c>
      <c r="J26" s="3"/>
    </row>
    <row r="27" spans="1:10" ht="23.25" x14ac:dyDescent="0.25">
      <c r="A27" s="36" t="s">
        <v>52</v>
      </c>
      <c r="B27" s="37" t="s">
        <v>44</v>
      </c>
      <c r="C27" s="38" t="s">
        <v>53</v>
      </c>
      <c r="D27" s="39">
        <v>170000</v>
      </c>
      <c r="E27" s="39">
        <v>166370.60999999999</v>
      </c>
      <c r="F27" s="39" t="s">
        <v>46</v>
      </c>
      <c r="G27" s="39" t="s">
        <v>46</v>
      </c>
      <c r="H27" s="39">
        <v>166370.60999999999</v>
      </c>
      <c r="I27" s="40">
        <v>3629.39</v>
      </c>
      <c r="J27" s="3"/>
    </row>
    <row r="28" spans="1:10" ht="34.5" x14ac:dyDescent="0.25">
      <c r="A28" s="36" t="s">
        <v>54</v>
      </c>
      <c r="B28" s="37" t="s">
        <v>44</v>
      </c>
      <c r="C28" s="38" t="s">
        <v>55</v>
      </c>
      <c r="D28" s="39">
        <v>115700</v>
      </c>
      <c r="E28" s="39">
        <v>112121.63</v>
      </c>
      <c r="F28" s="39" t="s">
        <v>46</v>
      </c>
      <c r="G28" s="39" t="s">
        <v>46</v>
      </c>
      <c r="H28" s="39">
        <v>112121.63</v>
      </c>
      <c r="I28" s="40">
        <v>3578.37</v>
      </c>
      <c r="J28" s="3"/>
    </row>
    <row r="29" spans="1:10" ht="79.5" x14ac:dyDescent="0.25">
      <c r="A29" s="36" t="s">
        <v>56</v>
      </c>
      <c r="B29" s="37" t="s">
        <v>44</v>
      </c>
      <c r="C29" s="38" t="s">
        <v>57</v>
      </c>
      <c r="D29" s="39">
        <v>115700</v>
      </c>
      <c r="E29" s="39">
        <v>112121.63</v>
      </c>
      <c r="F29" s="39" t="s">
        <v>46</v>
      </c>
      <c r="G29" s="39" t="s">
        <v>46</v>
      </c>
      <c r="H29" s="39">
        <v>112121.63</v>
      </c>
      <c r="I29" s="40">
        <v>3578.37</v>
      </c>
      <c r="J29" s="3"/>
    </row>
    <row r="30" spans="1:10" ht="23.25" x14ac:dyDescent="0.25">
      <c r="A30" s="36" t="s">
        <v>58</v>
      </c>
      <c r="B30" s="37" t="s">
        <v>44</v>
      </c>
      <c r="C30" s="38" t="s">
        <v>59</v>
      </c>
      <c r="D30" s="39">
        <v>27100</v>
      </c>
      <c r="E30" s="39">
        <v>27089.19</v>
      </c>
      <c r="F30" s="39" t="s">
        <v>46</v>
      </c>
      <c r="G30" s="39" t="s">
        <v>46</v>
      </c>
      <c r="H30" s="39">
        <v>27089.19</v>
      </c>
      <c r="I30" s="40">
        <v>10.81</v>
      </c>
      <c r="J30" s="3"/>
    </row>
    <row r="31" spans="1:10" ht="68.25" x14ac:dyDescent="0.25">
      <c r="A31" s="36" t="s">
        <v>60</v>
      </c>
      <c r="B31" s="37" t="s">
        <v>44</v>
      </c>
      <c r="C31" s="38" t="s">
        <v>61</v>
      </c>
      <c r="D31" s="39">
        <v>27100</v>
      </c>
      <c r="E31" s="39">
        <v>27089.19</v>
      </c>
      <c r="F31" s="39" t="s">
        <v>46</v>
      </c>
      <c r="G31" s="39" t="s">
        <v>46</v>
      </c>
      <c r="H31" s="39">
        <v>27089.19</v>
      </c>
      <c r="I31" s="40">
        <v>10.81</v>
      </c>
      <c r="J31" s="3"/>
    </row>
    <row r="32" spans="1:10" ht="23.25" x14ac:dyDescent="0.25">
      <c r="A32" s="36" t="s">
        <v>62</v>
      </c>
      <c r="B32" s="37" t="s">
        <v>44</v>
      </c>
      <c r="C32" s="38" t="s">
        <v>63</v>
      </c>
      <c r="D32" s="39">
        <v>27200</v>
      </c>
      <c r="E32" s="39">
        <v>27159.79</v>
      </c>
      <c r="F32" s="39" t="s">
        <v>46</v>
      </c>
      <c r="G32" s="39" t="s">
        <v>46</v>
      </c>
      <c r="H32" s="39">
        <v>27159.79</v>
      </c>
      <c r="I32" s="40">
        <v>40.21</v>
      </c>
      <c r="J32" s="3"/>
    </row>
    <row r="33" spans="1:10" ht="23.25" x14ac:dyDescent="0.25">
      <c r="A33" s="36" t="s">
        <v>64</v>
      </c>
      <c r="B33" s="37" t="s">
        <v>44</v>
      </c>
      <c r="C33" s="38" t="s">
        <v>65</v>
      </c>
      <c r="D33" s="39">
        <v>27200</v>
      </c>
      <c r="E33" s="39">
        <v>27159.79</v>
      </c>
      <c r="F33" s="39" t="s">
        <v>46</v>
      </c>
      <c r="G33" s="39" t="s">
        <v>46</v>
      </c>
      <c r="H33" s="39">
        <v>27159.79</v>
      </c>
      <c r="I33" s="40">
        <v>40.21</v>
      </c>
      <c r="J33" s="3"/>
    </row>
    <row r="34" spans="1:10" ht="68.25" x14ac:dyDescent="0.25">
      <c r="A34" s="36" t="s">
        <v>66</v>
      </c>
      <c r="B34" s="37" t="s">
        <v>44</v>
      </c>
      <c r="C34" s="38" t="s">
        <v>67</v>
      </c>
      <c r="D34" s="39">
        <v>27200</v>
      </c>
      <c r="E34" s="39">
        <v>27159.79</v>
      </c>
      <c r="F34" s="39" t="s">
        <v>46</v>
      </c>
      <c r="G34" s="39" t="s">
        <v>46</v>
      </c>
      <c r="H34" s="39">
        <v>27159.79</v>
      </c>
      <c r="I34" s="40">
        <v>40.21</v>
      </c>
      <c r="J34" s="3"/>
    </row>
    <row r="35" spans="1:10" ht="23.25" x14ac:dyDescent="0.25">
      <c r="A35" s="36" t="s">
        <v>48</v>
      </c>
      <c r="B35" s="37" t="s">
        <v>44</v>
      </c>
      <c r="C35" s="38" t="s">
        <v>68</v>
      </c>
      <c r="D35" s="39">
        <v>184103211.52000001</v>
      </c>
      <c r="E35" s="39">
        <v>200352164.61000001</v>
      </c>
      <c r="F35" s="39" t="s">
        <v>46</v>
      </c>
      <c r="G35" s="39" t="s">
        <v>46</v>
      </c>
      <c r="H35" s="39">
        <v>200352164.61000001</v>
      </c>
      <c r="I35" s="40">
        <v>2155299.25</v>
      </c>
      <c r="J35" s="3"/>
    </row>
    <row r="36" spans="1:10" x14ac:dyDescent="0.25">
      <c r="A36" s="36" t="s">
        <v>69</v>
      </c>
      <c r="B36" s="37" t="s">
        <v>44</v>
      </c>
      <c r="C36" s="38" t="s">
        <v>70</v>
      </c>
      <c r="D36" s="39">
        <v>155995000</v>
      </c>
      <c r="E36" s="39">
        <v>173166487.66999999</v>
      </c>
      <c r="F36" s="39" t="s">
        <v>46</v>
      </c>
      <c r="G36" s="39" t="s">
        <v>46</v>
      </c>
      <c r="H36" s="39">
        <v>173166487.66999999</v>
      </c>
      <c r="I36" s="40">
        <v>382371.75</v>
      </c>
      <c r="J36" s="3"/>
    </row>
    <row r="37" spans="1:10" x14ac:dyDescent="0.25">
      <c r="A37" s="36" t="s">
        <v>71</v>
      </c>
      <c r="B37" s="37" t="s">
        <v>44</v>
      </c>
      <c r="C37" s="38" t="s">
        <v>72</v>
      </c>
      <c r="D37" s="39">
        <v>155995000</v>
      </c>
      <c r="E37" s="39">
        <v>173166487.66999999</v>
      </c>
      <c r="F37" s="39" t="s">
        <v>46</v>
      </c>
      <c r="G37" s="39" t="s">
        <v>46</v>
      </c>
      <c r="H37" s="39">
        <v>173166487.66999999</v>
      </c>
      <c r="I37" s="40">
        <v>382371.75</v>
      </c>
      <c r="J37" s="3"/>
    </row>
    <row r="38" spans="1:10" ht="124.5" x14ac:dyDescent="0.25">
      <c r="A38" s="36" t="s">
        <v>73</v>
      </c>
      <c r="B38" s="37" t="s">
        <v>44</v>
      </c>
      <c r="C38" s="38" t="s">
        <v>74</v>
      </c>
      <c r="D38" s="39">
        <v>146368800</v>
      </c>
      <c r="E38" s="39">
        <v>163488309.38999999</v>
      </c>
      <c r="F38" s="39" t="s">
        <v>46</v>
      </c>
      <c r="G38" s="39" t="s">
        <v>46</v>
      </c>
      <c r="H38" s="39">
        <v>163488309.38999999</v>
      </c>
      <c r="I38" s="40" t="s">
        <v>46</v>
      </c>
      <c r="J38" s="3"/>
    </row>
    <row r="39" spans="1:10" ht="158.25" x14ac:dyDescent="0.25">
      <c r="A39" s="36" t="s">
        <v>75</v>
      </c>
      <c r="B39" s="37" t="s">
        <v>44</v>
      </c>
      <c r="C39" s="38" t="s">
        <v>76</v>
      </c>
      <c r="D39" s="39">
        <v>146334240</v>
      </c>
      <c r="E39" s="39">
        <v>163451330.50999999</v>
      </c>
      <c r="F39" s="39" t="s">
        <v>46</v>
      </c>
      <c r="G39" s="39" t="s">
        <v>46</v>
      </c>
      <c r="H39" s="39">
        <v>163451330.50999999</v>
      </c>
      <c r="I39" s="40" t="s">
        <v>46</v>
      </c>
      <c r="J39" s="3"/>
    </row>
    <row r="40" spans="1:10" ht="169.5" x14ac:dyDescent="0.25">
      <c r="A40" s="36" t="s">
        <v>77</v>
      </c>
      <c r="B40" s="37" t="s">
        <v>44</v>
      </c>
      <c r="C40" s="38" t="s">
        <v>78</v>
      </c>
      <c r="D40" s="39">
        <v>34560</v>
      </c>
      <c r="E40" s="39">
        <v>36978.879999999997</v>
      </c>
      <c r="F40" s="39" t="s">
        <v>46</v>
      </c>
      <c r="G40" s="39" t="s">
        <v>46</v>
      </c>
      <c r="H40" s="39">
        <v>36978.879999999997</v>
      </c>
      <c r="I40" s="40" t="s">
        <v>46</v>
      </c>
      <c r="J40" s="3"/>
    </row>
    <row r="41" spans="1:10" ht="135.75" x14ac:dyDescent="0.25">
      <c r="A41" s="36" t="s">
        <v>79</v>
      </c>
      <c r="B41" s="37" t="s">
        <v>44</v>
      </c>
      <c r="C41" s="38" t="s">
        <v>80</v>
      </c>
      <c r="D41" s="39">
        <v>2249300</v>
      </c>
      <c r="E41" s="39">
        <v>2118078.7400000002</v>
      </c>
      <c r="F41" s="39" t="s">
        <v>46</v>
      </c>
      <c r="G41" s="39" t="s">
        <v>46</v>
      </c>
      <c r="H41" s="39">
        <v>2118078.7400000002</v>
      </c>
      <c r="I41" s="40">
        <v>131221.26</v>
      </c>
      <c r="J41" s="3"/>
    </row>
    <row r="42" spans="1:10" ht="169.5" x14ac:dyDescent="0.25">
      <c r="A42" s="36" t="s">
        <v>81</v>
      </c>
      <c r="B42" s="37" t="s">
        <v>44</v>
      </c>
      <c r="C42" s="38" t="s">
        <v>82</v>
      </c>
      <c r="D42" s="39">
        <v>2249300</v>
      </c>
      <c r="E42" s="39">
        <v>2118078.7400000002</v>
      </c>
      <c r="F42" s="39" t="s">
        <v>46</v>
      </c>
      <c r="G42" s="39" t="s">
        <v>46</v>
      </c>
      <c r="H42" s="39">
        <v>2118078.7400000002</v>
      </c>
      <c r="I42" s="40">
        <v>131221.26</v>
      </c>
      <c r="J42" s="3"/>
    </row>
    <row r="43" spans="1:10" ht="57" x14ac:dyDescent="0.25">
      <c r="A43" s="36" t="s">
        <v>83</v>
      </c>
      <c r="B43" s="37" t="s">
        <v>44</v>
      </c>
      <c r="C43" s="38" t="s">
        <v>84</v>
      </c>
      <c r="D43" s="39">
        <v>1269900</v>
      </c>
      <c r="E43" s="39">
        <v>1211938.93</v>
      </c>
      <c r="F43" s="39" t="s">
        <v>46</v>
      </c>
      <c r="G43" s="39" t="s">
        <v>46</v>
      </c>
      <c r="H43" s="39">
        <v>1211938.93</v>
      </c>
      <c r="I43" s="40">
        <v>58374.12</v>
      </c>
      <c r="J43" s="3"/>
    </row>
    <row r="44" spans="1:10" ht="57" x14ac:dyDescent="0.25">
      <c r="A44" s="36" t="s">
        <v>83</v>
      </c>
      <c r="B44" s="37" t="s">
        <v>44</v>
      </c>
      <c r="C44" s="38" t="s">
        <v>85</v>
      </c>
      <c r="D44" s="39">
        <v>1267840</v>
      </c>
      <c r="E44" s="39">
        <v>1209465.8799999999</v>
      </c>
      <c r="F44" s="39" t="s">
        <v>46</v>
      </c>
      <c r="G44" s="39" t="s">
        <v>46</v>
      </c>
      <c r="H44" s="39">
        <v>1209465.8799999999</v>
      </c>
      <c r="I44" s="40">
        <v>58374.12</v>
      </c>
      <c r="J44" s="3"/>
    </row>
    <row r="45" spans="1:10" ht="102" x14ac:dyDescent="0.25">
      <c r="A45" s="36" t="s">
        <v>86</v>
      </c>
      <c r="B45" s="37" t="s">
        <v>44</v>
      </c>
      <c r="C45" s="38" t="s">
        <v>87</v>
      </c>
      <c r="D45" s="39">
        <v>2060</v>
      </c>
      <c r="E45" s="39">
        <v>2473.0500000000002</v>
      </c>
      <c r="F45" s="39" t="s">
        <v>46</v>
      </c>
      <c r="G45" s="39" t="s">
        <v>46</v>
      </c>
      <c r="H45" s="39">
        <v>2473.0500000000002</v>
      </c>
      <c r="I45" s="40" t="s">
        <v>46</v>
      </c>
      <c r="J45" s="3"/>
    </row>
    <row r="46" spans="1:10" ht="147" x14ac:dyDescent="0.25">
      <c r="A46" s="36" t="s">
        <v>88</v>
      </c>
      <c r="B46" s="37" t="s">
        <v>44</v>
      </c>
      <c r="C46" s="38" t="s">
        <v>89</v>
      </c>
      <c r="D46" s="39">
        <v>2607000</v>
      </c>
      <c r="E46" s="39">
        <v>2414223.63</v>
      </c>
      <c r="F46" s="39" t="s">
        <v>46</v>
      </c>
      <c r="G46" s="39" t="s">
        <v>46</v>
      </c>
      <c r="H46" s="39">
        <v>2414223.63</v>
      </c>
      <c r="I46" s="40">
        <v>192776.37</v>
      </c>
      <c r="J46" s="3"/>
    </row>
    <row r="47" spans="1:10" ht="180.75" x14ac:dyDescent="0.25">
      <c r="A47" s="36" t="s">
        <v>90</v>
      </c>
      <c r="B47" s="37" t="s">
        <v>44</v>
      </c>
      <c r="C47" s="38" t="s">
        <v>91</v>
      </c>
      <c r="D47" s="39">
        <v>2607000</v>
      </c>
      <c r="E47" s="39">
        <v>2414223.63</v>
      </c>
      <c r="F47" s="39" t="s">
        <v>46</v>
      </c>
      <c r="G47" s="39" t="s">
        <v>46</v>
      </c>
      <c r="H47" s="39">
        <v>2414223.63</v>
      </c>
      <c r="I47" s="40">
        <v>192776.37</v>
      </c>
      <c r="J47" s="3"/>
    </row>
    <row r="48" spans="1:10" ht="68.25" x14ac:dyDescent="0.25">
      <c r="A48" s="36" t="s">
        <v>92</v>
      </c>
      <c r="B48" s="37" t="s">
        <v>44</v>
      </c>
      <c r="C48" s="38" t="s">
        <v>93</v>
      </c>
      <c r="D48" s="39">
        <v>800000</v>
      </c>
      <c r="E48" s="39">
        <v>1071475.95</v>
      </c>
      <c r="F48" s="39" t="s">
        <v>46</v>
      </c>
      <c r="G48" s="39" t="s">
        <v>46</v>
      </c>
      <c r="H48" s="39">
        <v>1071475.95</v>
      </c>
      <c r="I48" s="40" t="s">
        <v>46</v>
      </c>
      <c r="J48" s="3"/>
    </row>
    <row r="49" spans="1:10" ht="102" x14ac:dyDescent="0.25">
      <c r="A49" s="36" t="s">
        <v>94</v>
      </c>
      <c r="B49" s="37" t="s">
        <v>44</v>
      </c>
      <c r="C49" s="38" t="s">
        <v>95</v>
      </c>
      <c r="D49" s="39">
        <v>800000</v>
      </c>
      <c r="E49" s="39">
        <v>1071475.95</v>
      </c>
      <c r="F49" s="39" t="s">
        <v>46</v>
      </c>
      <c r="G49" s="39" t="s">
        <v>46</v>
      </c>
      <c r="H49" s="39">
        <v>1071475.95</v>
      </c>
      <c r="I49" s="40" t="s">
        <v>46</v>
      </c>
      <c r="J49" s="3"/>
    </row>
    <row r="50" spans="1:10" ht="57" x14ac:dyDescent="0.25">
      <c r="A50" s="36" t="s">
        <v>96</v>
      </c>
      <c r="B50" s="37" t="s">
        <v>44</v>
      </c>
      <c r="C50" s="38" t="s">
        <v>97</v>
      </c>
      <c r="D50" s="39">
        <v>2700000</v>
      </c>
      <c r="E50" s="39">
        <v>2862461.03</v>
      </c>
      <c r="F50" s="39" t="s">
        <v>46</v>
      </c>
      <c r="G50" s="39" t="s">
        <v>46</v>
      </c>
      <c r="H50" s="39">
        <v>2862461.03</v>
      </c>
      <c r="I50" s="40" t="s">
        <v>46</v>
      </c>
      <c r="J50" s="3"/>
    </row>
    <row r="51" spans="1:10" ht="102" x14ac:dyDescent="0.25">
      <c r="A51" s="36" t="s">
        <v>98</v>
      </c>
      <c r="B51" s="37" t="s">
        <v>44</v>
      </c>
      <c r="C51" s="38" t="s">
        <v>99</v>
      </c>
      <c r="D51" s="39">
        <v>2700000</v>
      </c>
      <c r="E51" s="39">
        <v>2862461.03</v>
      </c>
      <c r="F51" s="39" t="s">
        <v>46</v>
      </c>
      <c r="G51" s="39" t="s">
        <v>46</v>
      </c>
      <c r="H51" s="39">
        <v>2862461.03</v>
      </c>
      <c r="I51" s="40" t="s">
        <v>46</v>
      </c>
      <c r="J51" s="3"/>
    </row>
    <row r="52" spans="1:10" ht="45.75" x14ac:dyDescent="0.25">
      <c r="A52" s="36" t="s">
        <v>100</v>
      </c>
      <c r="B52" s="37" t="s">
        <v>44</v>
      </c>
      <c r="C52" s="38" t="s">
        <v>101</v>
      </c>
      <c r="D52" s="39">
        <v>12618211.52</v>
      </c>
      <c r="E52" s="39">
        <v>12752721.24</v>
      </c>
      <c r="F52" s="39" t="s">
        <v>46</v>
      </c>
      <c r="G52" s="39" t="s">
        <v>46</v>
      </c>
      <c r="H52" s="39">
        <v>12752721.24</v>
      </c>
      <c r="I52" s="40" t="s">
        <v>46</v>
      </c>
      <c r="J52" s="3"/>
    </row>
    <row r="53" spans="1:10" ht="34.5" x14ac:dyDescent="0.25">
      <c r="A53" s="36" t="s">
        <v>102</v>
      </c>
      <c r="B53" s="37" t="s">
        <v>44</v>
      </c>
      <c r="C53" s="38" t="s">
        <v>103</v>
      </c>
      <c r="D53" s="39">
        <v>12618211.52</v>
      </c>
      <c r="E53" s="39">
        <v>12752721.24</v>
      </c>
      <c r="F53" s="39" t="s">
        <v>46</v>
      </c>
      <c r="G53" s="39" t="s">
        <v>46</v>
      </c>
      <c r="H53" s="39">
        <v>12752721.24</v>
      </c>
      <c r="I53" s="40" t="s">
        <v>46</v>
      </c>
      <c r="J53" s="3"/>
    </row>
    <row r="54" spans="1:10" ht="90.75" x14ac:dyDescent="0.25">
      <c r="A54" s="36" t="s">
        <v>104</v>
      </c>
      <c r="B54" s="37" t="s">
        <v>44</v>
      </c>
      <c r="C54" s="38" t="s">
        <v>105</v>
      </c>
      <c r="D54" s="39">
        <v>6080300</v>
      </c>
      <c r="E54" s="39">
        <v>6607880.0099999998</v>
      </c>
      <c r="F54" s="39" t="s">
        <v>46</v>
      </c>
      <c r="G54" s="39" t="s">
        <v>46</v>
      </c>
      <c r="H54" s="39">
        <v>6607880.0099999998</v>
      </c>
      <c r="I54" s="40" t="s">
        <v>46</v>
      </c>
      <c r="J54" s="3"/>
    </row>
    <row r="55" spans="1:10" ht="135.75" x14ac:dyDescent="0.25">
      <c r="A55" s="36" t="s">
        <v>106</v>
      </c>
      <c r="B55" s="37" t="s">
        <v>44</v>
      </c>
      <c r="C55" s="38" t="s">
        <v>107</v>
      </c>
      <c r="D55" s="39">
        <v>6080300</v>
      </c>
      <c r="E55" s="39">
        <v>6607880.0099999998</v>
      </c>
      <c r="F55" s="39" t="s">
        <v>46</v>
      </c>
      <c r="G55" s="39" t="s">
        <v>46</v>
      </c>
      <c r="H55" s="39">
        <v>6607880.0099999998</v>
      </c>
      <c r="I55" s="40" t="s">
        <v>46</v>
      </c>
      <c r="J55" s="3"/>
    </row>
    <row r="56" spans="1:10" ht="113.25" x14ac:dyDescent="0.25">
      <c r="A56" s="36" t="s">
        <v>108</v>
      </c>
      <c r="B56" s="37" t="s">
        <v>44</v>
      </c>
      <c r="C56" s="38" t="s">
        <v>109</v>
      </c>
      <c r="D56" s="39">
        <v>34500</v>
      </c>
      <c r="E56" s="39">
        <v>34512.32</v>
      </c>
      <c r="F56" s="39" t="s">
        <v>46</v>
      </c>
      <c r="G56" s="39" t="s">
        <v>46</v>
      </c>
      <c r="H56" s="39">
        <v>34512.32</v>
      </c>
      <c r="I56" s="40" t="s">
        <v>46</v>
      </c>
      <c r="J56" s="3"/>
    </row>
    <row r="57" spans="1:10" ht="158.25" x14ac:dyDescent="0.25">
      <c r="A57" s="36" t="s">
        <v>110</v>
      </c>
      <c r="B57" s="37" t="s">
        <v>44</v>
      </c>
      <c r="C57" s="38" t="s">
        <v>111</v>
      </c>
      <c r="D57" s="39">
        <v>34500</v>
      </c>
      <c r="E57" s="39">
        <v>34512.32</v>
      </c>
      <c r="F57" s="39" t="s">
        <v>46</v>
      </c>
      <c r="G57" s="39" t="s">
        <v>46</v>
      </c>
      <c r="H57" s="39">
        <v>34512.32</v>
      </c>
      <c r="I57" s="40" t="s">
        <v>46</v>
      </c>
      <c r="J57" s="3"/>
    </row>
    <row r="58" spans="1:10" ht="90.75" x14ac:dyDescent="0.25">
      <c r="A58" s="36" t="s">
        <v>112</v>
      </c>
      <c r="B58" s="37" t="s">
        <v>44</v>
      </c>
      <c r="C58" s="38" t="s">
        <v>113</v>
      </c>
      <c r="D58" s="39">
        <v>6503411.5199999996</v>
      </c>
      <c r="E58" s="39">
        <v>6829759.5999999996</v>
      </c>
      <c r="F58" s="39" t="s">
        <v>46</v>
      </c>
      <c r="G58" s="39" t="s">
        <v>46</v>
      </c>
      <c r="H58" s="39">
        <v>6829759.5999999996</v>
      </c>
      <c r="I58" s="40" t="s">
        <v>46</v>
      </c>
      <c r="J58" s="3"/>
    </row>
    <row r="59" spans="1:10" ht="135.75" x14ac:dyDescent="0.25">
      <c r="A59" s="36" t="s">
        <v>114</v>
      </c>
      <c r="B59" s="37" t="s">
        <v>44</v>
      </c>
      <c r="C59" s="38" t="s">
        <v>115</v>
      </c>
      <c r="D59" s="39">
        <v>6503411.5199999996</v>
      </c>
      <c r="E59" s="39">
        <v>6829759.5999999996</v>
      </c>
      <c r="F59" s="39" t="s">
        <v>46</v>
      </c>
      <c r="G59" s="39" t="s">
        <v>46</v>
      </c>
      <c r="H59" s="39">
        <v>6829759.5999999996</v>
      </c>
      <c r="I59" s="40" t="s">
        <v>46</v>
      </c>
      <c r="J59" s="3"/>
    </row>
    <row r="60" spans="1:10" ht="90.75" x14ac:dyDescent="0.25">
      <c r="A60" s="36" t="s">
        <v>116</v>
      </c>
      <c r="B60" s="37" t="s">
        <v>44</v>
      </c>
      <c r="C60" s="38" t="s">
        <v>117</v>
      </c>
      <c r="D60" s="39" t="s">
        <v>46</v>
      </c>
      <c r="E60" s="39">
        <v>-719430.69</v>
      </c>
      <c r="F60" s="39" t="s">
        <v>46</v>
      </c>
      <c r="G60" s="39" t="s">
        <v>46</v>
      </c>
      <c r="H60" s="39">
        <v>-719430.69</v>
      </c>
      <c r="I60" s="40" t="s">
        <v>46</v>
      </c>
      <c r="J60" s="3"/>
    </row>
    <row r="61" spans="1:10" ht="135.75" x14ac:dyDescent="0.25">
      <c r="A61" s="36" t="s">
        <v>118</v>
      </c>
      <c r="B61" s="37" t="s">
        <v>44</v>
      </c>
      <c r="C61" s="38" t="s">
        <v>119</v>
      </c>
      <c r="D61" s="39" t="s">
        <v>46</v>
      </c>
      <c r="E61" s="39">
        <v>-719430.69</v>
      </c>
      <c r="F61" s="39" t="s">
        <v>46</v>
      </c>
      <c r="G61" s="39" t="s">
        <v>46</v>
      </c>
      <c r="H61" s="39">
        <v>-719430.69</v>
      </c>
      <c r="I61" s="40" t="s">
        <v>46</v>
      </c>
      <c r="J61" s="3"/>
    </row>
    <row r="62" spans="1:10" x14ac:dyDescent="0.25">
      <c r="A62" s="36" t="s">
        <v>120</v>
      </c>
      <c r="B62" s="37" t="s">
        <v>44</v>
      </c>
      <c r="C62" s="38" t="s">
        <v>121</v>
      </c>
      <c r="D62" s="39">
        <v>12248000</v>
      </c>
      <c r="E62" s="39">
        <v>11041347.43</v>
      </c>
      <c r="F62" s="39" t="s">
        <v>46</v>
      </c>
      <c r="G62" s="39" t="s">
        <v>46</v>
      </c>
      <c r="H62" s="39">
        <v>11041347.43</v>
      </c>
      <c r="I62" s="40">
        <v>1772927.5</v>
      </c>
      <c r="J62" s="3"/>
    </row>
    <row r="63" spans="1:10" ht="34.5" x14ac:dyDescent="0.25">
      <c r="A63" s="36" t="s">
        <v>122</v>
      </c>
      <c r="B63" s="37" t="s">
        <v>44</v>
      </c>
      <c r="C63" s="38" t="s">
        <v>123</v>
      </c>
      <c r="D63" s="39">
        <v>5947000</v>
      </c>
      <c r="E63" s="39">
        <v>5394793.2300000004</v>
      </c>
      <c r="F63" s="39" t="s">
        <v>46</v>
      </c>
      <c r="G63" s="39" t="s">
        <v>46</v>
      </c>
      <c r="H63" s="39">
        <v>5394793.2300000004</v>
      </c>
      <c r="I63" s="40">
        <v>1142075.8700000001</v>
      </c>
      <c r="J63" s="3"/>
    </row>
    <row r="64" spans="1:10" ht="45.75" x14ac:dyDescent="0.25">
      <c r="A64" s="36" t="s">
        <v>124</v>
      </c>
      <c r="B64" s="37" t="s">
        <v>44</v>
      </c>
      <c r="C64" s="38" t="s">
        <v>125</v>
      </c>
      <c r="D64" s="39">
        <v>4107000</v>
      </c>
      <c r="E64" s="39">
        <v>4696669.2</v>
      </c>
      <c r="F64" s="39" t="s">
        <v>46</v>
      </c>
      <c r="G64" s="39" t="s">
        <v>46</v>
      </c>
      <c r="H64" s="39">
        <v>4696669.2</v>
      </c>
      <c r="I64" s="40">
        <v>200</v>
      </c>
      <c r="J64" s="3"/>
    </row>
    <row r="65" spans="1:10" ht="45.75" x14ac:dyDescent="0.25">
      <c r="A65" s="36" t="s">
        <v>124</v>
      </c>
      <c r="B65" s="37" t="s">
        <v>44</v>
      </c>
      <c r="C65" s="38" t="s">
        <v>126</v>
      </c>
      <c r="D65" s="39">
        <v>4107000</v>
      </c>
      <c r="E65" s="39">
        <v>4696669.2</v>
      </c>
      <c r="F65" s="39" t="s">
        <v>46</v>
      </c>
      <c r="G65" s="39" t="s">
        <v>46</v>
      </c>
      <c r="H65" s="39">
        <v>4696669.2</v>
      </c>
      <c r="I65" s="40">
        <v>200</v>
      </c>
      <c r="J65" s="3"/>
    </row>
    <row r="66" spans="1:10" ht="79.5" x14ac:dyDescent="0.25">
      <c r="A66" s="36" t="s">
        <v>127</v>
      </c>
      <c r="B66" s="37" t="s">
        <v>44</v>
      </c>
      <c r="C66" s="38" t="s">
        <v>128</v>
      </c>
      <c r="D66" s="39">
        <v>4106800</v>
      </c>
      <c r="E66" s="39">
        <v>4696669.2</v>
      </c>
      <c r="F66" s="39" t="s">
        <v>46</v>
      </c>
      <c r="G66" s="39" t="s">
        <v>46</v>
      </c>
      <c r="H66" s="39">
        <v>4696669.2</v>
      </c>
      <c r="I66" s="40" t="s">
        <v>46</v>
      </c>
      <c r="J66" s="3"/>
    </row>
    <row r="67" spans="1:10" ht="45.75" x14ac:dyDescent="0.25">
      <c r="A67" s="36" t="s">
        <v>124</v>
      </c>
      <c r="B67" s="37" t="s">
        <v>44</v>
      </c>
      <c r="C67" s="38" t="s">
        <v>129</v>
      </c>
      <c r="D67" s="39">
        <v>200</v>
      </c>
      <c r="E67" s="39" t="s">
        <v>46</v>
      </c>
      <c r="F67" s="39" t="s">
        <v>46</v>
      </c>
      <c r="G67" s="39" t="s">
        <v>46</v>
      </c>
      <c r="H67" s="39" t="s">
        <v>46</v>
      </c>
      <c r="I67" s="40">
        <v>200</v>
      </c>
      <c r="J67" s="3"/>
    </row>
    <row r="68" spans="1:10" ht="57" x14ac:dyDescent="0.25">
      <c r="A68" s="36" t="s">
        <v>130</v>
      </c>
      <c r="B68" s="37" t="s">
        <v>44</v>
      </c>
      <c r="C68" s="38" t="s">
        <v>131</v>
      </c>
      <c r="D68" s="39">
        <v>1840000</v>
      </c>
      <c r="E68" s="39">
        <v>698124.03</v>
      </c>
      <c r="F68" s="39" t="s">
        <v>46</v>
      </c>
      <c r="G68" s="39" t="s">
        <v>46</v>
      </c>
      <c r="H68" s="39">
        <v>698124.03</v>
      </c>
      <c r="I68" s="40">
        <v>1141875.8700000001</v>
      </c>
      <c r="J68" s="3"/>
    </row>
    <row r="69" spans="1:10" ht="79.5" x14ac:dyDescent="0.25">
      <c r="A69" s="36" t="s">
        <v>132</v>
      </c>
      <c r="B69" s="37" t="s">
        <v>44</v>
      </c>
      <c r="C69" s="38" t="s">
        <v>133</v>
      </c>
      <c r="D69" s="39">
        <v>1840000</v>
      </c>
      <c r="E69" s="39">
        <v>698124.03</v>
      </c>
      <c r="F69" s="39" t="s">
        <v>46</v>
      </c>
      <c r="G69" s="39" t="s">
        <v>46</v>
      </c>
      <c r="H69" s="39">
        <v>698124.03</v>
      </c>
      <c r="I69" s="40">
        <v>1141875.8700000001</v>
      </c>
      <c r="J69" s="3"/>
    </row>
    <row r="70" spans="1:10" ht="79.5" x14ac:dyDescent="0.25">
      <c r="A70" s="36" t="s">
        <v>132</v>
      </c>
      <c r="B70" s="37" t="s">
        <v>44</v>
      </c>
      <c r="C70" s="38" t="s">
        <v>134</v>
      </c>
      <c r="D70" s="39">
        <v>1840000</v>
      </c>
      <c r="E70" s="39">
        <v>698124.13</v>
      </c>
      <c r="F70" s="39" t="s">
        <v>46</v>
      </c>
      <c r="G70" s="39" t="s">
        <v>46</v>
      </c>
      <c r="H70" s="39">
        <v>698124.13</v>
      </c>
      <c r="I70" s="40">
        <v>1141875.8700000001</v>
      </c>
      <c r="J70" s="3"/>
    </row>
    <row r="71" spans="1:10" ht="124.5" x14ac:dyDescent="0.25">
      <c r="A71" s="36" t="s">
        <v>135</v>
      </c>
      <c r="B71" s="37" t="s">
        <v>44</v>
      </c>
      <c r="C71" s="38" t="s">
        <v>136</v>
      </c>
      <c r="D71" s="39" t="s">
        <v>46</v>
      </c>
      <c r="E71" s="39">
        <v>-0.1</v>
      </c>
      <c r="F71" s="39" t="s">
        <v>46</v>
      </c>
      <c r="G71" s="39" t="s">
        <v>46</v>
      </c>
      <c r="H71" s="39">
        <v>-0.1</v>
      </c>
      <c r="I71" s="40" t="s">
        <v>46</v>
      </c>
      <c r="J71" s="3"/>
    </row>
    <row r="72" spans="1:10" ht="23.25" x14ac:dyDescent="0.25">
      <c r="A72" s="36" t="s">
        <v>137</v>
      </c>
      <c r="B72" s="37" t="s">
        <v>44</v>
      </c>
      <c r="C72" s="38" t="s">
        <v>138</v>
      </c>
      <c r="D72" s="39" t="s">
        <v>46</v>
      </c>
      <c r="E72" s="39">
        <v>-23594.17</v>
      </c>
      <c r="F72" s="39" t="s">
        <v>46</v>
      </c>
      <c r="G72" s="39" t="s">
        <v>46</v>
      </c>
      <c r="H72" s="39">
        <v>-23594.17</v>
      </c>
      <c r="I72" s="40" t="s">
        <v>46</v>
      </c>
      <c r="J72" s="3"/>
    </row>
    <row r="73" spans="1:10" ht="23.25" x14ac:dyDescent="0.25">
      <c r="A73" s="36" t="s">
        <v>137</v>
      </c>
      <c r="B73" s="37" t="s">
        <v>44</v>
      </c>
      <c r="C73" s="38" t="s">
        <v>139</v>
      </c>
      <c r="D73" s="39" t="s">
        <v>46</v>
      </c>
      <c r="E73" s="39">
        <v>-23594.17</v>
      </c>
      <c r="F73" s="39" t="s">
        <v>46</v>
      </c>
      <c r="G73" s="39" t="s">
        <v>46</v>
      </c>
      <c r="H73" s="39">
        <v>-23594.17</v>
      </c>
      <c r="I73" s="40" t="s">
        <v>46</v>
      </c>
      <c r="J73" s="3"/>
    </row>
    <row r="74" spans="1:10" ht="23.25" x14ac:dyDescent="0.25">
      <c r="A74" s="36" t="s">
        <v>137</v>
      </c>
      <c r="B74" s="37" t="s">
        <v>44</v>
      </c>
      <c r="C74" s="38" t="s">
        <v>140</v>
      </c>
      <c r="D74" s="39" t="s">
        <v>46</v>
      </c>
      <c r="E74" s="39">
        <v>-14609.39</v>
      </c>
      <c r="F74" s="39" t="s">
        <v>46</v>
      </c>
      <c r="G74" s="39" t="s">
        <v>46</v>
      </c>
      <c r="H74" s="39">
        <v>-14609.39</v>
      </c>
      <c r="I74" s="40" t="s">
        <v>46</v>
      </c>
      <c r="J74" s="3"/>
    </row>
    <row r="75" spans="1:10" ht="23.25" x14ac:dyDescent="0.25">
      <c r="A75" s="36" t="s">
        <v>137</v>
      </c>
      <c r="B75" s="37" t="s">
        <v>44</v>
      </c>
      <c r="C75" s="38" t="s">
        <v>141</v>
      </c>
      <c r="D75" s="39" t="s">
        <v>46</v>
      </c>
      <c r="E75" s="39">
        <v>-8984.7800000000007</v>
      </c>
      <c r="F75" s="39" t="s">
        <v>46</v>
      </c>
      <c r="G75" s="39" t="s">
        <v>46</v>
      </c>
      <c r="H75" s="39">
        <v>-8984.7800000000007</v>
      </c>
      <c r="I75" s="40" t="s">
        <v>46</v>
      </c>
      <c r="J75" s="3"/>
    </row>
    <row r="76" spans="1:10" x14ac:dyDescent="0.25">
      <c r="A76" s="36" t="s">
        <v>142</v>
      </c>
      <c r="B76" s="37" t="s">
        <v>44</v>
      </c>
      <c r="C76" s="38" t="s">
        <v>143</v>
      </c>
      <c r="D76" s="39">
        <v>4021000</v>
      </c>
      <c r="E76" s="39">
        <v>3953277.99</v>
      </c>
      <c r="F76" s="39" t="s">
        <v>46</v>
      </c>
      <c r="G76" s="39" t="s">
        <v>46</v>
      </c>
      <c r="H76" s="39">
        <v>3953277.99</v>
      </c>
      <c r="I76" s="40">
        <v>67722.009999999995</v>
      </c>
      <c r="J76" s="3"/>
    </row>
    <row r="77" spans="1:10" x14ac:dyDescent="0.25">
      <c r="A77" s="36" t="s">
        <v>142</v>
      </c>
      <c r="B77" s="37" t="s">
        <v>44</v>
      </c>
      <c r="C77" s="38" t="s">
        <v>144</v>
      </c>
      <c r="D77" s="39">
        <v>4021000</v>
      </c>
      <c r="E77" s="39">
        <v>3953277.99</v>
      </c>
      <c r="F77" s="39" t="s">
        <v>46</v>
      </c>
      <c r="G77" s="39" t="s">
        <v>46</v>
      </c>
      <c r="H77" s="39">
        <v>3953277.99</v>
      </c>
      <c r="I77" s="40">
        <v>67722.009999999995</v>
      </c>
      <c r="J77" s="3"/>
    </row>
    <row r="78" spans="1:10" x14ac:dyDescent="0.25">
      <c r="A78" s="36" t="s">
        <v>142</v>
      </c>
      <c r="B78" s="37" t="s">
        <v>44</v>
      </c>
      <c r="C78" s="38" t="s">
        <v>145</v>
      </c>
      <c r="D78" s="39">
        <v>4021000</v>
      </c>
      <c r="E78" s="39">
        <v>3953277.99</v>
      </c>
      <c r="F78" s="39" t="s">
        <v>46</v>
      </c>
      <c r="G78" s="39" t="s">
        <v>46</v>
      </c>
      <c r="H78" s="39">
        <v>3953277.99</v>
      </c>
      <c r="I78" s="40">
        <v>67722.009999999995</v>
      </c>
      <c r="J78" s="3"/>
    </row>
    <row r="79" spans="1:10" ht="34.5" x14ac:dyDescent="0.25">
      <c r="A79" s="36" t="s">
        <v>146</v>
      </c>
      <c r="B79" s="37" t="s">
        <v>44</v>
      </c>
      <c r="C79" s="38" t="s">
        <v>147</v>
      </c>
      <c r="D79" s="39">
        <v>2280000</v>
      </c>
      <c r="E79" s="39">
        <v>1716870.38</v>
      </c>
      <c r="F79" s="39" t="s">
        <v>46</v>
      </c>
      <c r="G79" s="39" t="s">
        <v>46</v>
      </c>
      <c r="H79" s="39">
        <v>1716870.38</v>
      </c>
      <c r="I79" s="40">
        <v>563129.62</v>
      </c>
      <c r="J79" s="3"/>
    </row>
    <row r="80" spans="1:10" ht="45.75" x14ac:dyDescent="0.25">
      <c r="A80" s="36" t="s">
        <v>148</v>
      </c>
      <c r="B80" s="37" t="s">
        <v>44</v>
      </c>
      <c r="C80" s="38" t="s">
        <v>149</v>
      </c>
      <c r="D80" s="39">
        <v>2280000</v>
      </c>
      <c r="E80" s="39">
        <v>1716870.38</v>
      </c>
      <c r="F80" s="39" t="s">
        <v>46</v>
      </c>
      <c r="G80" s="39" t="s">
        <v>46</v>
      </c>
      <c r="H80" s="39">
        <v>1716870.38</v>
      </c>
      <c r="I80" s="40">
        <v>563129.62</v>
      </c>
      <c r="J80" s="3"/>
    </row>
    <row r="81" spans="1:10" ht="45.75" x14ac:dyDescent="0.25">
      <c r="A81" s="36" t="s">
        <v>148</v>
      </c>
      <c r="B81" s="37" t="s">
        <v>44</v>
      </c>
      <c r="C81" s="38" t="s">
        <v>150</v>
      </c>
      <c r="D81" s="39">
        <v>2280000</v>
      </c>
      <c r="E81" s="39">
        <v>1716870.38</v>
      </c>
      <c r="F81" s="39" t="s">
        <v>46</v>
      </c>
      <c r="G81" s="39" t="s">
        <v>46</v>
      </c>
      <c r="H81" s="39">
        <v>1716870.38</v>
      </c>
      <c r="I81" s="40">
        <v>563129.62</v>
      </c>
      <c r="J81" s="3"/>
    </row>
    <row r="82" spans="1:10" x14ac:dyDescent="0.25">
      <c r="A82" s="36" t="s">
        <v>151</v>
      </c>
      <c r="B82" s="37" t="s">
        <v>44</v>
      </c>
      <c r="C82" s="38" t="s">
        <v>152</v>
      </c>
      <c r="D82" s="39">
        <v>3242000</v>
      </c>
      <c r="E82" s="39">
        <v>3391608.27</v>
      </c>
      <c r="F82" s="39" t="s">
        <v>46</v>
      </c>
      <c r="G82" s="39" t="s">
        <v>46</v>
      </c>
      <c r="H82" s="39">
        <v>3391608.27</v>
      </c>
      <c r="I82" s="40" t="s">
        <v>46</v>
      </c>
      <c r="J82" s="3"/>
    </row>
    <row r="83" spans="1:10" ht="34.5" x14ac:dyDescent="0.25">
      <c r="A83" s="36" t="s">
        <v>153</v>
      </c>
      <c r="B83" s="37" t="s">
        <v>44</v>
      </c>
      <c r="C83" s="38" t="s">
        <v>154</v>
      </c>
      <c r="D83" s="39">
        <v>3242000</v>
      </c>
      <c r="E83" s="39">
        <v>3391608.27</v>
      </c>
      <c r="F83" s="39" t="s">
        <v>46</v>
      </c>
      <c r="G83" s="39" t="s">
        <v>46</v>
      </c>
      <c r="H83" s="39">
        <v>3391608.27</v>
      </c>
      <c r="I83" s="40" t="s">
        <v>46</v>
      </c>
      <c r="J83" s="3"/>
    </row>
    <row r="84" spans="1:10" ht="57" x14ac:dyDescent="0.25">
      <c r="A84" s="36" t="s">
        <v>155</v>
      </c>
      <c r="B84" s="37" t="s">
        <v>44</v>
      </c>
      <c r="C84" s="38" t="s">
        <v>156</v>
      </c>
      <c r="D84" s="39">
        <v>3242000</v>
      </c>
      <c r="E84" s="39">
        <v>3391608.27</v>
      </c>
      <c r="F84" s="39" t="s">
        <v>46</v>
      </c>
      <c r="G84" s="39" t="s">
        <v>46</v>
      </c>
      <c r="H84" s="39">
        <v>3391608.27</v>
      </c>
      <c r="I84" s="40" t="s">
        <v>46</v>
      </c>
      <c r="J84" s="3"/>
    </row>
    <row r="85" spans="1:10" ht="57" x14ac:dyDescent="0.25">
      <c r="A85" s="36" t="s">
        <v>155</v>
      </c>
      <c r="B85" s="37" t="s">
        <v>44</v>
      </c>
      <c r="C85" s="38" t="s">
        <v>157</v>
      </c>
      <c r="D85" s="39">
        <v>3241150</v>
      </c>
      <c r="E85" s="39">
        <v>3375529</v>
      </c>
      <c r="F85" s="39" t="s">
        <v>46</v>
      </c>
      <c r="G85" s="39" t="s">
        <v>46</v>
      </c>
      <c r="H85" s="39">
        <v>3375529</v>
      </c>
      <c r="I85" s="40" t="s">
        <v>46</v>
      </c>
      <c r="J85" s="3"/>
    </row>
    <row r="86" spans="1:10" ht="57" x14ac:dyDescent="0.25">
      <c r="A86" s="36" t="s">
        <v>155</v>
      </c>
      <c r="B86" s="37" t="s">
        <v>44</v>
      </c>
      <c r="C86" s="38" t="s">
        <v>158</v>
      </c>
      <c r="D86" s="39">
        <v>850</v>
      </c>
      <c r="E86" s="39">
        <v>16079.27</v>
      </c>
      <c r="F86" s="39" t="s">
        <v>46</v>
      </c>
      <c r="G86" s="39" t="s">
        <v>46</v>
      </c>
      <c r="H86" s="39">
        <v>16079.27</v>
      </c>
      <c r="I86" s="40" t="s">
        <v>46</v>
      </c>
      <c r="J86" s="3"/>
    </row>
    <row r="87" spans="1:10" ht="23.25" x14ac:dyDescent="0.25">
      <c r="A87" s="36" t="s">
        <v>48</v>
      </c>
      <c r="B87" s="37" t="s">
        <v>44</v>
      </c>
      <c r="C87" s="38" t="s">
        <v>159</v>
      </c>
      <c r="D87" s="39">
        <v>1500</v>
      </c>
      <c r="E87" s="39">
        <v>1537.39</v>
      </c>
      <c r="F87" s="39" t="s">
        <v>46</v>
      </c>
      <c r="G87" s="39" t="s">
        <v>46</v>
      </c>
      <c r="H87" s="39">
        <v>1537.39</v>
      </c>
      <c r="I87" s="40" t="s">
        <v>46</v>
      </c>
      <c r="J87" s="3"/>
    </row>
    <row r="88" spans="1:10" ht="23.25" x14ac:dyDescent="0.25">
      <c r="A88" s="36" t="s">
        <v>160</v>
      </c>
      <c r="B88" s="37" t="s">
        <v>44</v>
      </c>
      <c r="C88" s="38" t="s">
        <v>161</v>
      </c>
      <c r="D88" s="39">
        <v>1500</v>
      </c>
      <c r="E88" s="39">
        <v>1537.39</v>
      </c>
      <c r="F88" s="39" t="s">
        <v>46</v>
      </c>
      <c r="G88" s="39" t="s">
        <v>46</v>
      </c>
      <c r="H88" s="39">
        <v>1537.39</v>
      </c>
      <c r="I88" s="40" t="s">
        <v>46</v>
      </c>
      <c r="J88" s="3"/>
    </row>
    <row r="89" spans="1:10" ht="23.25" x14ac:dyDescent="0.25">
      <c r="A89" s="36" t="s">
        <v>162</v>
      </c>
      <c r="B89" s="37" t="s">
        <v>44</v>
      </c>
      <c r="C89" s="38" t="s">
        <v>163</v>
      </c>
      <c r="D89" s="39">
        <v>1500</v>
      </c>
      <c r="E89" s="39">
        <v>1537.39</v>
      </c>
      <c r="F89" s="39" t="s">
        <v>46</v>
      </c>
      <c r="G89" s="39" t="s">
        <v>46</v>
      </c>
      <c r="H89" s="39">
        <v>1537.39</v>
      </c>
      <c r="I89" s="40" t="s">
        <v>46</v>
      </c>
      <c r="J89" s="3"/>
    </row>
    <row r="90" spans="1:10" ht="90.75" x14ac:dyDescent="0.25">
      <c r="A90" s="36" t="s">
        <v>164</v>
      </c>
      <c r="B90" s="37" t="s">
        <v>44</v>
      </c>
      <c r="C90" s="38" t="s">
        <v>165</v>
      </c>
      <c r="D90" s="39">
        <v>1500</v>
      </c>
      <c r="E90" s="39">
        <v>1537.39</v>
      </c>
      <c r="F90" s="39" t="s">
        <v>46</v>
      </c>
      <c r="G90" s="39" t="s">
        <v>46</v>
      </c>
      <c r="H90" s="39">
        <v>1537.39</v>
      </c>
      <c r="I90" s="40" t="s">
        <v>46</v>
      </c>
      <c r="J90" s="3"/>
    </row>
    <row r="91" spans="1:10" ht="90.75" x14ac:dyDescent="0.25">
      <c r="A91" s="36" t="s">
        <v>166</v>
      </c>
      <c r="B91" s="37" t="s">
        <v>44</v>
      </c>
      <c r="C91" s="38" t="s">
        <v>167</v>
      </c>
      <c r="D91" s="39">
        <v>1500</v>
      </c>
      <c r="E91" s="39">
        <v>1537.39</v>
      </c>
      <c r="F91" s="39" t="s">
        <v>46</v>
      </c>
      <c r="G91" s="39" t="s">
        <v>46</v>
      </c>
      <c r="H91" s="39">
        <v>1537.39</v>
      </c>
      <c r="I91" s="40" t="s">
        <v>46</v>
      </c>
      <c r="J91" s="3"/>
    </row>
    <row r="92" spans="1:10" ht="169.5" x14ac:dyDescent="0.25">
      <c r="A92" s="36" t="s">
        <v>168</v>
      </c>
      <c r="B92" s="37" t="s">
        <v>44</v>
      </c>
      <c r="C92" s="38" t="s">
        <v>169</v>
      </c>
      <c r="D92" s="39">
        <v>1500</v>
      </c>
      <c r="E92" s="39">
        <v>1537.39</v>
      </c>
      <c r="F92" s="39" t="s">
        <v>46</v>
      </c>
      <c r="G92" s="39" t="s">
        <v>46</v>
      </c>
      <c r="H92" s="39">
        <v>1537.39</v>
      </c>
      <c r="I92" s="40" t="s">
        <v>46</v>
      </c>
      <c r="J92" s="3"/>
    </row>
    <row r="93" spans="1:10" ht="23.25" x14ac:dyDescent="0.25">
      <c r="A93" s="36" t="s">
        <v>48</v>
      </c>
      <c r="B93" s="37" t="s">
        <v>44</v>
      </c>
      <c r="C93" s="38" t="s">
        <v>170</v>
      </c>
      <c r="D93" s="39">
        <v>241750</v>
      </c>
      <c r="E93" s="39">
        <v>292018.59999999998</v>
      </c>
      <c r="F93" s="39" t="s">
        <v>46</v>
      </c>
      <c r="G93" s="39" t="s">
        <v>46</v>
      </c>
      <c r="H93" s="39">
        <v>292018.59999999998</v>
      </c>
      <c r="I93" s="40" t="s">
        <v>46</v>
      </c>
      <c r="J93" s="3"/>
    </row>
    <row r="94" spans="1:10" ht="23.25" x14ac:dyDescent="0.25">
      <c r="A94" s="36" t="s">
        <v>160</v>
      </c>
      <c r="B94" s="37" t="s">
        <v>44</v>
      </c>
      <c r="C94" s="38" t="s">
        <v>171</v>
      </c>
      <c r="D94" s="39">
        <v>241750</v>
      </c>
      <c r="E94" s="39">
        <v>292018.59999999998</v>
      </c>
      <c r="F94" s="39" t="s">
        <v>46</v>
      </c>
      <c r="G94" s="39" t="s">
        <v>46</v>
      </c>
      <c r="H94" s="39">
        <v>292018.59999999998</v>
      </c>
      <c r="I94" s="40" t="s">
        <v>46</v>
      </c>
      <c r="J94" s="3"/>
    </row>
    <row r="95" spans="1:10" ht="45.75" x14ac:dyDescent="0.25">
      <c r="A95" s="36" t="s">
        <v>172</v>
      </c>
      <c r="B95" s="37" t="s">
        <v>44</v>
      </c>
      <c r="C95" s="38" t="s">
        <v>173</v>
      </c>
      <c r="D95" s="39">
        <v>241750</v>
      </c>
      <c r="E95" s="39">
        <v>292018.59999999998</v>
      </c>
      <c r="F95" s="39" t="s">
        <v>46</v>
      </c>
      <c r="G95" s="39" t="s">
        <v>46</v>
      </c>
      <c r="H95" s="39">
        <v>292018.59999999998</v>
      </c>
      <c r="I95" s="40" t="s">
        <v>46</v>
      </c>
      <c r="J95" s="3"/>
    </row>
    <row r="96" spans="1:10" ht="68.25" x14ac:dyDescent="0.25">
      <c r="A96" s="36" t="s">
        <v>174</v>
      </c>
      <c r="B96" s="37" t="s">
        <v>44</v>
      </c>
      <c r="C96" s="38" t="s">
        <v>175</v>
      </c>
      <c r="D96" s="39" t="s">
        <v>46</v>
      </c>
      <c r="E96" s="39">
        <v>5000</v>
      </c>
      <c r="F96" s="39" t="s">
        <v>46</v>
      </c>
      <c r="G96" s="39" t="s">
        <v>46</v>
      </c>
      <c r="H96" s="39">
        <v>5000</v>
      </c>
      <c r="I96" s="40" t="s">
        <v>46</v>
      </c>
      <c r="J96" s="3"/>
    </row>
    <row r="97" spans="1:10" ht="102" x14ac:dyDescent="0.25">
      <c r="A97" s="36" t="s">
        <v>176</v>
      </c>
      <c r="B97" s="37" t="s">
        <v>44</v>
      </c>
      <c r="C97" s="38" t="s">
        <v>177</v>
      </c>
      <c r="D97" s="39" t="s">
        <v>46</v>
      </c>
      <c r="E97" s="39">
        <v>5000</v>
      </c>
      <c r="F97" s="39" t="s">
        <v>46</v>
      </c>
      <c r="G97" s="39" t="s">
        <v>46</v>
      </c>
      <c r="H97" s="39">
        <v>5000</v>
      </c>
      <c r="I97" s="40" t="s">
        <v>46</v>
      </c>
      <c r="J97" s="3"/>
    </row>
    <row r="98" spans="1:10" ht="124.5" x14ac:dyDescent="0.25">
      <c r="A98" s="36" t="s">
        <v>178</v>
      </c>
      <c r="B98" s="37" t="s">
        <v>44</v>
      </c>
      <c r="C98" s="38" t="s">
        <v>179</v>
      </c>
      <c r="D98" s="39" t="s">
        <v>46</v>
      </c>
      <c r="E98" s="39">
        <v>5000</v>
      </c>
      <c r="F98" s="39" t="s">
        <v>46</v>
      </c>
      <c r="G98" s="39" t="s">
        <v>46</v>
      </c>
      <c r="H98" s="39">
        <v>5000</v>
      </c>
      <c r="I98" s="40" t="s">
        <v>46</v>
      </c>
      <c r="J98" s="3"/>
    </row>
    <row r="99" spans="1:10" ht="102" x14ac:dyDescent="0.25">
      <c r="A99" s="36" t="s">
        <v>180</v>
      </c>
      <c r="B99" s="37" t="s">
        <v>44</v>
      </c>
      <c r="C99" s="38" t="s">
        <v>181</v>
      </c>
      <c r="D99" s="39">
        <v>42400</v>
      </c>
      <c r="E99" s="39">
        <v>42457.01</v>
      </c>
      <c r="F99" s="39" t="s">
        <v>46</v>
      </c>
      <c r="G99" s="39" t="s">
        <v>46</v>
      </c>
      <c r="H99" s="39">
        <v>42457.01</v>
      </c>
      <c r="I99" s="40" t="s">
        <v>46</v>
      </c>
      <c r="J99" s="3"/>
    </row>
    <row r="100" spans="1:10" ht="135.75" x14ac:dyDescent="0.25">
      <c r="A100" s="36" t="s">
        <v>182</v>
      </c>
      <c r="B100" s="37" t="s">
        <v>44</v>
      </c>
      <c r="C100" s="38" t="s">
        <v>183</v>
      </c>
      <c r="D100" s="39">
        <v>42400</v>
      </c>
      <c r="E100" s="39">
        <v>42457.01</v>
      </c>
      <c r="F100" s="39" t="s">
        <v>46</v>
      </c>
      <c r="G100" s="39" t="s">
        <v>46</v>
      </c>
      <c r="H100" s="39">
        <v>42457.01</v>
      </c>
      <c r="I100" s="40" t="s">
        <v>46</v>
      </c>
      <c r="J100" s="3"/>
    </row>
    <row r="101" spans="1:10" ht="180.75" x14ac:dyDescent="0.25">
      <c r="A101" s="36" t="s">
        <v>184</v>
      </c>
      <c r="B101" s="37" t="s">
        <v>44</v>
      </c>
      <c r="C101" s="38" t="s">
        <v>185</v>
      </c>
      <c r="D101" s="39">
        <v>2000</v>
      </c>
      <c r="E101" s="39">
        <v>2000</v>
      </c>
      <c r="F101" s="39" t="s">
        <v>46</v>
      </c>
      <c r="G101" s="39" t="s">
        <v>46</v>
      </c>
      <c r="H101" s="39">
        <v>2000</v>
      </c>
      <c r="I101" s="40" t="s">
        <v>46</v>
      </c>
      <c r="J101" s="3"/>
    </row>
    <row r="102" spans="1:10" ht="135.75" x14ac:dyDescent="0.25">
      <c r="A102" s="36" t="s">
        <v>182</v>
      </c>
      <c r="B102" s="37" t="s">
        <v>44</v>
      </c>
      <c r="C102" s="38" t="s">
        <v>186</v>
      </c>
      <c r="D102" s="39">
        <v>14800</v>
      </c>
      <c r="E102" s="39">
        <v>14817.49</v>
      </c>
      <c r="F102" s="39" t="s">
        <v>46</v>
      </c>
      <c r="G102" s="39" t="s">
        <v>46</v>
      </c>
      <c r="H102" s="39">
        <v>14817.49</v>
      </c>
      <c r="I102" s="40" t="s">
        <v>46</v>
      </c>
      <c r="J102" s="3"/>
    </row>
    <row r="103" spans="1:10" ht="135.75" x14ac:dyDescent="0.25">
      <c r="A103" s="36" t="s">
        <v>187</v>
      </c>
      <c r="B103" s="37" t="s">
        <v>44</v>
      </c>
      <c r="C103" s="38" t="s">
        <v>188</v>
      </c>
      <c r="D103" s="39">
        <v>25600</v>
      </c>
      <c r="E103" s="39">
        <v>25639.52</v>
      </c>
      <c r="F103" s="39" t="s">
        <v>46</v>
      </c>
      <c r="G103" s="39" t="s">
        <v>46</v>
      </c>
      <c r="H103" s="39">
        <v>25639.52</v>
      </c>
      <c r="I103" s="40" t="s">
        <v>46</v>
      </c>
      <c r="J103" s="3"/>
    </row>
    <row r="104" spans="1:10" ht="68.25" x14ac:dyDescent="0.25">
      <c r="A104" s="36" t="s">
        <v>189</v>
      </c>
      <c r="B104" s="37" t="s">
        <v>44</v>
      </c>
      <c r="C104" s="38" t="s">
        <v>190</v>
      </c>
      <c r="D104" s="39">
        <v>5500</v>
      </c>
      <c r="E104" s="39">
        <v>5508.14</v>
      </c>
      <c r="F104" s="39" t="s">
        <v>46</v>
      </c>
      <c r="G104" s="39" t="s">
        <v>46</v>
      </c>
      <c r="H104" s="39">
        <v>5508.14</v>
      </c>
      <c r="I104" s="40" t="s">
        <v>46</v>
      </c>
      <c r="J104" s="3"/>
    </row>
    <row r="105" spans="1:10" ht="102" x14ac:dyDescent="0.25">
      <c r="A105" s="36" t="s">
        <v>191</v>
      </c>
      <c r="B105" s="37" t="s">
        <v>44</v>
      </c>
      <c r="C105" s="38" t="s">
        <v>192</v>
      </c>
      <c r="D105" s="39">
        <v>5500</v>
      </c>
      <c r="E105" s="39">
        <v>5508.14</v>
      </c>
      <c r="F105" s="39" t="s">
        <v>46</v>
      </c>
      <c r="G105" s="39" t="s">
        <v>46</v>
      </c>
      <c r="H105" s="39">
        <v>5508.14</v>
      </c>
      <c r="I105" s="40" t="s">
        <v>46</v>
      </c>
      <c r="J105" s="3"/>
    </row>
    <row r="106" spans="1:10" ht="124.5" x14ac:dyDescent="0.25">
      <c r="A106" s="36" t="s">
        <v>193</v>
      </c>
      <c r="B106" s="37" t="s">
        <v>44</v>
      </c>
      <c r="C106" s="38" t="s">
        <v>194</v>
      </c>
      <c r="D106" s="39">
        <v>2000</v>
      </c>
      <c r="E106" s="39">
        <v>2000</v>
      </c>
      <c r="F106" s="39" t="s">
        <v>46</v>
      </c>
      <c r="G106" s="39" t="s">
        <v>46</v>
      </c>
      <c r="H106" s="39">
        <v>2000</v>
      </c>
      <c r="I106" s="40" t="s">
        <v>46</v>
      </c>
      <c r="J106" s="3"/>
    </row>
    <row r="107" spans="1:10" ht="135.75" x14ac:dyDescent="0.25">
      <c r="A107" s="36" t="s">
        <v>195</v>
      </c>
      <c r="B107" s="37" t="s">
        <v>44</v>
      </c>
      <c r="C107" s="38" t="s">
        <v>196</v>
      </c>
      <c r="D107" s="39">
        <v>2500</v>
      </c>
      <c r="E107" s="39">
        <v>2508.14</v>
      </c>
      <c r="F107" s="39" t="s">
        <v>46</v>
      </c>
      <c r="G107" s="39" t="s">
        <v>46</v>
      </c>
      <c r="H107" s="39">
        <v>2508.14</v>
      </c>
      <c r="I107" s="40" t="s">
        <v>46</v>
      </c>
      <c r="J107" s="3"/>
    </row>
    <row r="108" spans="1:10" ht="113.25" x14ac:dyDescent="0.25">
      <c r="A108" s="36" t="s">
        <v>197</v>
      </c>
      <c r="B108" s="37" t="s">
        <v>44</v>
      </c>
      <c r="C108" s="38" t="s">
        <v>198</v>
      </c>
      <c r="D108" s="39">
        <v>1000</v>
      </c>
      <c r="E108" s="39">
        <v>1000</v>
      </c>
      <c r="F108" s="39" t="s">
        <v>46</v>
      </c>
      <c r="G108" s="39" t="s">
        <v>46</v>
      </c>
      <c r="H108" s="39">
        <v>1000</v>
      </c>
      <c r="I108" s="40" t="s">
        <v>46</v>
      </c>
      <c r="J108" s="3"/>
    </row>
    <row r="109" spans="1:10" ht="79.5" x14ac:dyDescent="0.25">
      <c r="A109" s="36" t="s">
        <v>199</v>
      </c>
      <c r="B109" s="37" t="s">
        <v>44</v>
      </c>
      <c r="C109" s="38" t="s">
        <v>200</v>
      </c>
      <c r="D109" s="39">
        <v>6500</v>
      </c>
      <c r="E109" s="39">
        <v>6750</v>
      </c>
      <c r="F109" s="39" t="s">
        <v>46</v>
      </c>
      <c r="G109" s="39" t="s">
        <v>46</v>
      </c>
      <c r="H109" s="39">
        <v>6750</v>
      </c>
      <c r="I109" s="40" t="s">
        <v>46</v>
      </c>
      <c r="J109" s="3"/>
    </row>
    <row r="110" spans="1:10" ht="113.25" x14ac:dyDescent="0.25">
      <c r="A110" s="36" t="s">
        <v>201</v>
      </c>
      <c r="B110" s="37" t="s">
        <v>44</v>
      </c>
      <c r="C110" s="38" t="s">
        <v>202</v>
      </c>
      <c r="D110" s="39">
        <v>6500</v>
      </c>
      <c r="E110" s="39">
        <v>6750</v>
      </c>
      <c r="F110" s="39" t="s">
        <v>46</v>
      </c>
      <c r="G110" s="39" t="s">
        <v>46</v>
      </c>
      <c r="H110" s="39">
        <v>6750</v>
      </c>
      <c r="I110" s="40" t="s">
        <v>46</v>
      </c>
      <c r="J110" s="3"/>
    </row>
    <row r="111" spans="1:10" ht="158.25" x14ac:dyDescent="0.25">
      <c r="A111" s="36" t="s">
        <v>203</v>
      </c>
      <c r="B111" s="37" t="s">
        <v>44</v>
      </c>
      <c r="C111" s="38" t="s">
        <v>204</v>
      </c>
      <c r="D111" s="39">
        <v>6500</v>
      </c>
      <c r="E111" s="39">
        <v>6750</v>
      </c>
      <c r="F111" s="39" t="s">
        <v>46</v>
      </c>
      <c r="G111" s="39" t="s">
        <v>46</v>
      </c>
      <c r="H111" s="39">
        <v>6750</v>
      </c>
      <c r="I111" s="40" t="s">
        <v>46</v>
      </c>
      <c r="J111" s="3"/>
    </row>
    <row r="112" spans="1:10" ht="79.5" x14ac:dyDescent="0.25">
      <c r="A112" s="36" t="s">
        <v>205</v>
      </c>
      <c r="B112" s="37" t="s">
        <v>44</v>
      </c>
      <c r="C112" s="38" t="s">
        <v>206</v>
      </c>
      <c r="D112" s="39">
        <v>1000</v>
      </c>
      <c r="E112" s="39">
        <v>1000</v>
      </c>
      <c r="F112" s="39" t="s">
        <v>46</v>
      </c>
      <c r="G112" s="39" t="s">
        <v>46</v>
      </c>
      <c r="H112" s="39">
        <v>1000</v>
      </c>
      <c r="I112" s="40" t="s">
        <v>46</v>
      </c>
      <c r="J112" s="3"/>
    </row>
    <row r="113" spans="1:10" ht="102" x14ac:dyDescent="0.25">
      <c r="A113" s="36" t="s">
        <v>207</v>
      </c>
      <c r="B113" s="37" t="s">
        <v>44</v>
      </c>
      <c r="C113" s="38" t="s">
        <v>208</v>
      </c>
      <c r="D113" s="39">
        <v>1000</v>
      </c>
      <c r="E113" s="39">
        <v>1000</v>
      </c>
      <c r="F113" s="39" t="s">
        <v>46</v>
      </c>
      <c r="G113" s="39" t="s">
        <v>46</v>
      </c>
      <c r="H113" s="39">
        <v>1000</v>
      </c>
      <c r="I113" s="40" t="s">
        <v>46</v>
      </c>
      <c r="J113" s="3"/>
    </row>
    <row r="114" spans="1:10" ht="102" x14ac:dyDescent="0.25">
      <c r="A114" s="36" t="s">
        <v>207</v>
      </c>
      <c r="B114" s="37" t="s">
        <v>44</v>
      </c>
      <c r="C114" s="38" t="s">
        <v>209</v>
      </c>
      <c r="D114" s="39">
        <v>1000</v>
      </c>
      <c r="E114" s="39">
        <v>1000</v>
      </c>
      <c r="F114" s="39" t="s">
        <v>46</v>
      </c>
      <c r="G114" s="39" t="s">
        <v>46</v>
      </c>
      <c r="H114" s="39">
        <v>1000</v>
      </c>
      <c r="I114" s="40" t="s">
        <v>46</v>
      </c>
      <c r="J114" s="3"/>
    </row>
    <row r="115" spans="1:10" ht="79.5" x14ac:dyDescent="0.25">
      <c r="A115" s="36" t="s">
        <v>210</v>
      </c>
      <c r="B115" s="37" t="s">
        <v>44</v>
      </c>
      <c r="C115" s="38" t="s">
        <v>211</v>
      </c>
      <c r="D115" s="39" t="s">
        <v>46</v>
      </c>
      <c r="E115" s="39">
        <v>1500</v>
      </c>
      <c r="F115" s="39" t="s">
        <v>46</v>
      </c>
      <c r="G115" s="39" t="s">
        <v>46</v>
      </c>
      <c r="H115" s="39">
        <v>1500</v>
      </c>
      <c r="I115" s="40" t="s">
        <v>46</v>
      </c>
      <c r="J115" s="3"/>
    </row>
    <row r="116" spans="1:10" ht="113.25" x14ac:dyDescent="0.25">
      <c r="A116" s="36" t="s">
        <v>212</v>
      </c>
      <c r="B116" s="37" t="s">
        <v>44</v>
      </c>
      <c r="C116" s="38" t="s">
        <v>213</v>
      </c>
      <c r="D116" s="39" t="s">
        <v>46</v>
      </c>
      <c r="E116" s="39">
        <v>1500</v>
      </c>
      <c r="F116" s="39" t="s">
        <v>46</v>
      </c>
      <c r="G116" s="39" t="s">
        <v>46</v>
      </c>
      <c r="H116" s="39">
        <v>1500</v>
      </c>
      <c r="I116" s="40" t="s">
        <v>46</v>
      </c>
      <c r="J116" s="3"/>
    </row>
    <row r="117" spans="1:10" ht="113.25" x14ac:dyDescent="0.25">
      <c r="A117" s="36" t="s">
        <v>212</v>
      </c>
      <c r="B117" s="37" t="s">
        <v>44</v>
      </c>
      <c r="C117" s="38" t="s">
        <v>214</v>
      </c>
      <c r="D117" s="39" t="s">
        <v>46</v>
      </c>
      <c r="E117" s="39">
        <v>1500</v>
      </c>
      <c r="F117" s="39" t="s">
        <v>46</v>
      </c>
      <c r="G117" s="39" t="s">
        <v>46</v>
      </c>
      <c r="H117" s="39">
        <v>1500</v>
      </c>
      <c r="I117" s="40" t="s">
        <v>46</v>
      </c>
      <c r="J117" s="3"/>
    </row>
    <row r="118" spans="1:10" ht="68.25" x14ac:dyDescent="0.25">
      <c r="A118" s="36" t="s">
        <v>215</v>
      </c>
      <c r="B118" s="37" t="s">
        <v>44</v>
      </c>
      <c r="C118" s="38" t="s">
        <v>216</v>
      </c>
      <c r="D118" s="39">
        <v>15000</v>
      </c>
      <c r="E118" s="39">
        <v>18000</v>
      </c>
      <c r="F118" s="39" t="s">
        <v>46</v>
      </c>
      <c r="G118" s="39" t="s">
        <v>46</v>
      </c>
      <c r="H118" s="39">
        <v>18000</v>
      </c>
      <c r="I118" s="40" t="s">
        <v>46</v>
      </c>
      <c r="J118" s="3"/>
    </row>
    <row r="119" spans="1:10" ht="102" x14ac:dyDescent="0.25">
      <c r="A119" s="36" t="s">
        <v>217</v>
      </c>
      <c r="B119" s="37" t="s">
        <v>44</v>
      </c>
      <c r="C119" s="38" t="s">
        <v>218</v>
      </c>
      <c r="D119" s="39">
        <v>15000</v>
      </c>
      <c r="E119" s="39">
        <v>18000</v>
      </c>
      <c r="F119" s="39" t="s">
        <v>46</v>
      </c>
      <c r="G119" s="39" t="s">
        <v>46</v>
      </c>
      <c r="H119" s="39">
        <v>18000</v>
      </c>
      <c r="I119" s="40" t="s">
        <v>46</v>
      </c>
      <c r="J119" s="3"/>
    </row>
    <row r="120" spans="1:10" ht="147" x14ac:dyDescent="0.25">
      <c r="A120" s="36" t="s">
        <v>219</v>
      </c>
      <c r="B120" s="37" t="s">
        <v>44</v>
      </c>
      <c r="C120" s="38" t="s">
        <v>220</v>
      </c>
      <c r="D120" s="39">
        <v>15000</v>
      </c>
      <c r="E120" s="39">
        <v>18000</v>
      </c>
      <c r="F120" s="39" t="s">
        <v>46</v>
      </c>
      <c r="G120" s="39" t="s">
        <v>46</v>
      </c>
      <c r="H120" s="39">
        <v>18000</v>
      </c>
      <c r="I120" s="40" t="s">
        <v>46</v>
      </c>
      <c r="J120" s="3"/>
    </row>
    <row r="121" spans="1:10" ht="79.5" x14ac:dyDescent="0.25">
      <c r="A121" s="36" t="s">
        <v>221</v>
      </c>
      <c r="B121" s="37" t="s">
        <v>44</v>
      </c>
      <c r="C121" s="38" t="s">
        <v>222</v>
      </c>
      <c r="D121" s="39" t="s">
        <v>46</v>
      </c>
      <c r="E121" s="39">
        <v>150</v>
      </c>
      <c r="F121" s="39" t="s">
        <v>46</v>
      </c>
      <c r="G121" s="39" t="s">
        <v>46</v>
      </c>
      <c r="H121" s="39">
        <v>150</v>
      </c>
      <c r="I121" s="40" t="s">
        <v>46</v>
      </c>
      <c r="J121" s="3"/>
    </row>
    <row r="122" spans="1:10" ht="147" x14ac:dyDescent="0.25">
      <c r="A122" s="36" t="s">
        <v>223</v>
      </c>
      <c r="B122" s="37" t="s">
        <v>44</v>
      </c>
      <c r="C122" s="38" t="s">
        <v>224</v>
      </c>
      <c r="D122" s="39" t="s">
        <v>46</v>
      </c>
      <c r="E122" s="39">
        <v>150</v>
      </c>
      <c r="F122" s="39" t="s">
        <v>46</v>
      </c>
      <c r="G122" s="39" t="s">
        <v>46</v>
      </c>
      <c r="H122" s="39">
        <v>150</v>
      </c>
      <c r="I122" s="40" t="s">
        <v>46</v>
      </c>
      <c r="J122" s="3"/>
    </row>
    <row r="123" spans="1:10" ht="180.75" x14ac:dyDescent="0.25">
      <c r="A123" s="36" t="s">
        <v>225</v>
      </c>
      <c r="B123" s="37" t="s">
        <v>44</v>
      </c>
      <c r="C123" s="38" t="s">
        <v>226</v>
      </c>
      <c r="D123" s="39" t="s">
        <v>46</v>
      </c>
      <c r="E123" s="39">
        <v>150</v>
      </c>
      <c r="F123" s="39" t="s">
        <v>46</v>
      </c>
      <c r="G123" s="39" t="s">
        <v>46</v>
      </c>
      <c r="H123" s="39">
        <v>150</v>
      </c>
      <c r="I123" s="40" t="s">
        <v>46</v>
      </c>
      <c r="J123" s="3"/>
    </row>
    <row r="124" spans="1:10" ht="79.5" x14ac:dyDescent="0.25">
      <c r="A124" s="36" t="s">
        <v>227</v>
      </c>
      <c r="B124" s="37" t="s">
        <v>44</v>
      </c>
      <c r="C124" s="38" t="s">
        <v>228</v>
      </c>
      <c r="D124" s="39">
        <v>5000</v>
      </c>
      <c r="E124" s="39">
        <v>7001.02</v>
      </c>
      <c r="F124" s="39" t="s">
        <v>46</v>
      </c>
      <c r="G124" s="39" t="s">
        <v>46</v>
      </c>
      <c r="H124" s="39">
        <v>7001.02</v>
      </c>
      <c r="I124" s="40" t="s">
        <v>46</v>
      </c>
      <c r="J124" s="3"/>
    </row>
    <row r="125" spans="1:10" ht="113.25" x14ac:dyDescent="0.25">
      <c r="A125" s="36" t="s">
        <v>229</v>
      </c>
      <c r="B125" s="37" t="s">
        <v>44</v>
      </c>
      <c r="C125" s="38" t="s">
        <v>230</v>
      </c>
      <c r="D125" s="39">
        <v>5000</v>
      </c>
      <c r="E125" s="39">
        <v>7001.02</v>
      </c>
      <c r="F125" s="39" t="s">
        <v>46</v>
      </c>
      <c r="G125" s="39" t="s">
        <v>46</v>
      </c>
      <c r="H125" s="39">
        <v>7001.02</v>
      </c>
      <c r="I125" s="40" t="s">
        <v>46</v>
      </c>
      <c r="J125" s="3"/>
    </row>
    <row r="126" spans="1:10" ht="192" x14ac:dyDescent="0.25">
      <c r="A126" s="36" t="s">
        <v>231</v>
      </c>
      <c r="B126" s="37" t="s">
        <v>44</v>
      </c>
      <c r="C126" s="38" t="s">
        <v>232</v>
      </c>
      <c r="D126" s="39">
        <v>5000</v>
      </c>
      <c r="E126" s="39">
        <v>7001.02</v>
      </c>
      <c r="F126" s="39" t="s">
        <v>46</v>
      </c>
      <c r="G126" s="39" t="s">
        <v>46</v>
      </c>
      <c r="H126" s="39">
        <v>7001.02</v>
      </c>
      <c r="I126" s="40" t="s">
        <v>46</v>
      </c>
      <c r="J126" s="3"/>
    </row>
    <row r="127" spans="1:10" ht="79.5" x14ac:dyDescent="0.25">
      <c r="A127" s="36" t="s">
        <v>233</v>
      </c>
      <c r="B127" s="37" t="s">
        <v>44</v>
      </c>
      <c r="C127" s="38" t="s">
        <v>234</v>
      </c>
      <c r="D127" s="39">
        <v>166350</v>
      </c>
      <c r="E127" s="39">
        <v>204652.43</v>
      </c>
      <c r="F127" s="39" t="s">
        <v>46</v>
      </c>
      <c r="G127" s="39" t="s">
        <v>46</v>
      </c>
      <c r="H127" s="39">
        <v>204652.43</v>
      </c>
      <c r="I127" s="40" t="s">
        <v>46</v>
      </c>
      <c r="J127" s="3"/>
    </row>
    <row r="128" spans="1:10" ht="113.25" x14ac:dyDescent="0.25">
      <c r="A128" s="36" t="s">
        <v>235</v>
      </c>
      <c r="B128" s="37" t="s">
        <v>44</v>
      </c>
      <c r="C128" s="38" t="s">
        <v>236</v>
      </c>
      <c r="D128" s="39">
        <v>166350</v>
      </c>
      <c r="E128" s="39">
        <v>204652.43</v>
      </c>
      <c r="F128" s="39" t="s">
        <v>46</v>
      </c>
      <c r="G128" s="39" t="s">
        <v>46</v>
      </c>
      <c r="H128" s="39">
        <v>204652.43</v>
      </c>
      <c r="I128" s="40" t="s">
        <v>46</v>
      </c>
      <c r="J128" s="3"/>
    </row>
    <row r="129" spans="1:10" ht="147" x14ac:dyDescent="0.25">
      <c r="A129" s="36" t="s">
        <v>237</v>
      </c>
      <c r="B129" s="37" t="s">
        <v>44</v>
      </c>
      <c r="C129" s="38" t="s">
        <v>238</v>
      </c>
      <c r="D129" s="39">
        <v>2500</v>
      </c>
      <c r="E129" s="39">
        <v>2500</v>
      </c>
      <c r="F129" s="39" t="s">
        <v>46</v>
      </c>
      <c r="G129" s="39" t="s">
        <v>46</v>
      </c>
      <c r="H129" s="39">
        <v>2500</v>
      </c>
      <c r="I129" s="40" t="s">
        <v>46</v>
      </c>
      <c r="J129" s="3"/>
    </row>
    <row r="130" spans="1:10" ht="315.75" x14ac:dyDescent="0.25">
      <c r="A130" s="36" t="s">
        <v>239</v>
      </c>
      <c r="B130" s="37" t="s">
        <v>44</v>
      </c>
      <c r="C130" s="38" t="s">
        <v>240</v>
      </c>
      <c r="D130" s="39">
        <v>2250</v>
      </c>
      <c r="E130" s="39">
        <v>2250</v>
      </c>
      <c r="F130" s="39" t="s">
        <v>46</v>
      </c>
      <c r="G130" s="39" t="s">
        <v>46</v>
      </c>
      <c r="H130" s="39">
        <v>2250</v>
      </c>
      <c r="I130" s="40" t="s">
        <v>46</v>
      </c>
      <c r="J130" s="3"/>
    </row>
    <row r="131" spans="1:10" ht="158.25" x14ac:dyDescent="0.25">
      <c r="A131" s="36" t="s">
        <v>241</v>
      </c>
      <c r="B131" s="37" t="s">
        <v>44</v>
      </c>
      <c r="C131" s="38" t="s">
        <v>242</v>
      </c>
      <c r="D131" s="39" t="s">
        <v>46</v>
      </c>
      <c r="E131" s="39">
        <v>10000</v>
      </c>
      <c r="F131" s="39" t="s">
        <v>46</v>
      </c>
      <c r="G131" s="39" t="s">
        <v>46</v>
      </c>
      <c r="H131" s="39">
        <v>10000</v>
      </c>
      <c r="I131" s="40" t="s">
        <v>46</v>
      </c>
      <c r="J131" s="3"/>
    </row>
    <row r="132" spans="1:10" ht="135.75" x14ac:dyDescent="0.25">
      <c r="A132" s="36" t="s">
        <v>243</v>
      </c>
      <c r="B132" s="37" t="s">
        <v>44</v>
      </c>
      <c r="C132" s="38" t="s">
        <v>244</v>
      </c>
      <c r="D132" s="39">
        <v>800</v>
      </c>
      <c r="E132" s="39">
        <v>800</v>
      </c>
      <c r="F132" s="39" t="s">
        <v>46</v>
      </c>
      <c r="G132" s="39" t="s">
        <v>46</v>
      </c>
      <c r="H132" s="39">
        <v>800</v>
      </c>
      <c r="I132" s="40" t="s">
        <v>46</v>
      </c>
      <c r="J132" s="3"/>
    </row>
    <row r="133" spans="1:10" ht="124.5" x14ac:dyDescent="0.25">
      <c r="A133" s="36" t="s">
        <v>245</v>
      </c>
      <c r="B133" s="37" t="s">
        <v>44</v>
      </c>
      <c r="C133" s="38" t="s">
        <v>246</v>
      </c>
      <c r="D133" s="39">
        <v>160800</v>
      </c>
      <c r="E133" s="39">
        <v>189102.43</v>
      </c>
      <c r="F133" s="39" t="s">
        <v>46</v>
      </c>
      <c r="G133" s="39" t="s">
        <v>46</v>
      </c>
      <c r="H133" s="39">
        <v>189102.43</v>
      </c>
      <c r="I133" s="40" t="s">
        <v>46</v>
      </c>
      <c r="J133" s="3"/>
    </row>
    <row r="134" spans="1:10" ht="23.25" x14ac:dyDescent="0.25">
      <c r="A134" s="36" t="s">
        <v>48</v>
      </c>
      <c r="B134" s="37" t="s">
        <v>44</v>
      </c>
      <c r="C134" s="38" t="s">
        <v>247</v>
      </c>
      <c r="D134" s="39">
        <v>300</v>
      </c>
      <c r="E134" s="39">
        <v>300</v>
      </c>
      <c r="F134" s="39" t="s">
        <v>46</v>
      </c>
      <c r="G134" s="39" t="s">
        <v>46</v>
      </c>
      <c r="H134" s="39">
        <v>300</v>
      </c>
      <c r="I134" s="40" t="s">
        <v>46</v>
      </c>
      <c r="J134" s="3"/>
    </row>
    <row r="135" spans="1:10" ht="23.25" x14ac:dyDescent="0.25">
      <c r="A135" s="36" t="s">
        <v>160</v>
      </c>
      <c r="B135" s="37" t="s">
        <v>44</v>
      </c>
      <c r="C135" s="38" t="s">
        <v>248</v>
      </c>
      <c r="D135" s="39">
        <v>300</v>
      </c>
      <c r="E135" s="39">
        <v>300</v>
      </c>
      <c r="F135" s="39" t="s">
        <v>46</v>
      </c>
      <c r="G135" s="39" t="s">
        <v>46</v>
      </c>
      <c r="H135" s="39">
        <v>300</v>
      </c>
      <c r="I135" s="40" t="s">
        <v>46</v>
      </c>
      <c r="J135" s="3"/>
    </row>
    <row r="136" spans="1:10" ht="45.75" x14ac:dyDescent="0.25">
      <c r="A136" s="36" t="s">
        <v>172</v>
      </c>
      <c r="B136" s="37" t="s">
        <v>44</v>
      </c>
      <c r="C136" s="38" t="s">
        <v>249</v>
      </c>
      <c r="D136" s="39">
        <v>300</v>
      </c>
      <c r="E136" s="39">
        <v>300</v>
      </c>
      <c r="F136" s="39" t="s">
        <v>46</v>
      </c>
      <c r="G136" s="39" t="s">
        <v>46</v>
      </c>
      <c r="H136" s="39">
        <v>300</v>
      </c>
      <c r="I136" s="40" t="s">
        <v>46</v>
      </c>
      <c r="J136" s="3"/>
    </row>
    <row r="137" spans="1:10" ht="68.25" x14ac:dyDescent="0.25">
      <c r="A137" s="36" t="s">
        <v>174</v>
      </c>
      <c r="B137" s="37" t="s">
        <v>44</v>
      </c>
      <c r="C137" s="38" t="s">
        <v>250</v>
      </c>
      <c r="D137" s="39">
        <v>300</v>
      </c>
      <c r="E137" s="39">
        <v>300</v>
      </c>
      <c r="F137" s="39" t="s">
        <v>46</v>
      </c>
      <c r="G137" s="39" t="s">
        <v>46</v>
      </c>
      <c r="H137" s="39">
        <v>300</v>
      </c>
      <c r="I137" s="40" t="s">
        <v>46</v>
      </c>
      <c r="J137" s="3"/>
    </row>
    <row r="138" spans="1:10" ht="102" x14ac:dyDescent="0.25">
      <c r="A138" s="36" t="s">
        <v>176</v>
      </c>
      <c r="B138" s="37" t="s">
        <v>44</v>
      </c>
      <c r="C138" s="38" t="s">
        <v>251</v>
      </c>
      <c r="D138" s="39">
        <v>300</v>
      </c>
      <c r="E138" s="39">
        <v>300</v>
      </c>
      <c r="F138" s="39" t="s">
        <v>46</v>
      </c>
      <c r="G138" s="39" t="s">
        <v>46</v>
      </c>
      <c r="H138" s="39">
        <v>300</v>
      </c>
      <c r="I138" s="40" t="s">
        <v>46</v>
      </c>
      <c r="J138" s="3"/>
    </row>
    <row r="139" spans="1:10" ht="158.25" x14ac:dyDescent="0.25">
      <c r="A139" s="36" t="s">
        <v>252</v>
      </c>
      <c r="B139" s="37" t="s">
        <v>44</v>
      </c>
      <c r="C139" s="38" t="s">
        <v>253</v>
      </c>
      <c r="D139" s="39">
        <v>250</v>
      </c>
      <c r="E139" s="39">
        <v>250</v>
      </c>
      <c r="F139" s="39" t="s">
        <v>46</v>
      </c>
      <c r="G139" s="39" t="s">
        <v>46</v>
      </c>
      <c r="H139" s="39">
        <v>250</v>
      </c>
      <c r="I139" s="40" t="s">
        <v>46</v>
      </c>
      <c r="J139" s="3"/>
    </row>
    <row r="140" spans="1:10" ht="113.25" x14ac:dyDescent="0.25">
      <c r="A140" s="36" t="s">
        <v>254</v>
      </c>
      <c r="B140" s="37" t="s">
        <v>44</v>
      </c>
      <c r="C140" s="38" t="s">
        <v>255</v>
      </c>
      <c r="D140" s="39">
        <v>50</v>
      </c>
      <c r="E140" s="39">
        <v>50</v>
      </c>
      <c r="F140" s="39" t="s">
        <v>46</v>
      </c>
      <c r="G140" s="39" t="s">
        <v>46</v>
      </c>
      <c r="H140" s="39">
        <v>50</v>
      </c>
      <c r="I140" s="40" t="s">
        <v>46</v>
      </c>
      <c r="J140" s="3"/>
    </row>
    <row r="141" spans="1:10" ht="23.25" x14ac:dyDescent="0.25">
      <c r="A141" s="36" t="s">
        <v>48</v>
      </c>
      <c r="B141" s="37" t="s">
        <v>44</v>
      </c>
      <c r="C141" s="38" t="s">
        <v>256</v>
      </c>
      <c r="D141" s="39">
        <v>2557448</v>
      </c>
      <c r="E141" s="39">
        <v>2696000.97</v>
      </c>
      <c r="F141" s="39" t="s">
        <v>46</v>
      </c>
      <c r="G141" s="39" t="s">
        <v>46</v>
      </c>
      <c r="H141" s="39">
        <v>2696000.97</v>
      </c>
      <c r="I141" s="40">
        <v>37608.97</v>
      </c>
      <c r="J141" s="3"/>
    </row>
    <row r="142" spans="1:10" ht="45.75" x14ac:dyDescent="0.25">
      <c r="A142" s="36" t="s">
        <v>257</v>
      </c>
      <c r="B142" s="37" t="s">
        <v>44</v>
      </c>
      <c r="C142" s="38" t="s">
        <v>258</v>
      </c>
      <c r="D142" s="39">
        <v>2400048</v>
      </c>
      <c r="E142" s="39">
        <v>2362439.5499999998</v>
      </c>
      <c r="F142" s="39" t="s">
        <v>46</v>
      </c>
      <c r="G142" s="39" t="s">
        <v>46</v>
      </c>
      <c r="H142" s="39">
        <v>2362439.5499999998</v>
      </c>
      <c r="I142" s="40">
        <v>37608.97</v>
      </c>
      <c r="J142" s="3"/>
    </row>
    <row r="143" spans="1:10" ht="113.25" x14ac:dyDescent="0.25">
      <c r="A143" s="36" t="s">
        <v>259</v>
      </c>
      <c r="B143" s="37" t="s">
        <v>44</v>
      </c>
      <c r="C143" s="38" t="s">
        <v>260</v>
      </c>
      <c r="D143" s="39">
        <v>2400000</v>
      </c>
      <c r="E143" s="39">
        <v>2362391.0299999998</v>
      </c>
      <c r="F143" s="39" t="s">
        <v>46</v>
      </c>
      <c r="G143" s="39" t="s">
        <v>46</v>
      </c>
      <c r="H143" s="39">
        <v>2362391.0299999998</v>
      </c>
      <c r="I143" s="40">
        <v>37608.97</v>
      </c>
      <c r="J143" s="3"/>
    </row>
    <row r="144" spans="1:10" ht="79.5" x14ac:dyDescent="0.25">
      <c r="A144" s="36" t="s">
        <v>261</v>
      </c>
      <c r="B144" s="37" t="s">
        <v>44</v>
      </c>
      <c r="C144" s="38" t="s">
        <v>262</v>
      </c>
      <c r="D144" s="39">
        <v>2400000</v>
      </c>
      <c r="E144" s="39">
        <v>2362391.0299999998</v>
      </c>
      <c r="F144" s="39" t="s">
        <v>46</v>
      </c>
      <c r="G144" s="39" t="s">
        <v>46</v>
      </c>
      <c r="H144" s="39">
        <v>2362391.0299999998</v>
      </c>
      <c r="I144" s="40">
        <v>37608.97</v>
      </c>
      <c r="J144" s="3"/>
    </row>
    <row r="145" spans="1:10" ht="102" x14ac:dyDescent="0.25">
      <c r="A145" s="36" t="s">
        <v>263</v>
      </c>
      <c r="B145" s="37" t="s">
        <v>44</v>
      </c>
      <c r="C145" s="38" t="s">
        <v>264</v>
      </c>
      <c r="D145" s="39">
        <v>2400000</v>
      </c>
      <c r="E145" s="39">
        <v>2362391.0299999998</v>
      </c>
      <c r="F145" s="39" t="s">
        <v>46</v>
      </c>
      <c r="G145" s="39" t="s">
        <v>46</v>
      </c>
      <c r="H145" s="39">
        <v>2362391.0299999998</v>
      </c>
      <c r="I145" s="40">
        <v>37608.97</v>
      </c>
      <c r="J145" s="3"/>
    </row>
    <row r="146" spans="1:10" ht="57" x14ac:dyDescent="0.25">
      <c r="A146" s="36" t="s">
        <v>265</v>
      </c>
      <c r="B146" s="37" t="s">
        <v>44</v>
      </c>
      <c r="C146" s="38" t="s">
        <v>266</v>
      </c>
      <c r="D146" s="39">
        <v>48</v>
      </c>
      <c r="E146" s="39">
        <v>48.52</v>
      </c>
      <c r="F146" s="39" t="s">
        <v>46</v>
      </c>
      <c r="G146" s="39" t="s">
        <v>46</v>
      </c>
      <c r="H146" s="39">
        <v>48.52</v>
      </c>
      <c r="I146" s="40" t="s">
        <v>46</v>
      </c>
      <c r="J146" s="3"/>
    </row>
    <row r="147" spans="1:10" ht="57" x14ac:dyDescent="0.25">
      <c r="A147" s="36" t="s">
        <v>267</v>
      </c>
      <c r="B147" s="37" t="s">
        <v>44</v>
      </c>
      <c r="C147" s="38" t="s">
        <v>268</v>
      </c>
      <c r="D147" s="39">
        <v>48</v>
      </c>
      <c r="E147" s="39">
        <v>48.52</v>
      </c>
      <c r="F147" s="39" t="s">
        <v>46</v>
      </c>
      <c r="G147" s="39" t="s">
        <v>46</v>
      </c>
      <c r="H147" s="39">
        <v>48.52</v>
      </c>
      <c r="I147" s="40" t="s">
        <v>46</v>
      </c>
      <c r="J147" s="3"/>
    </row>
    <row r="148" spans="1:10" ht="135.75" x14ac:dyDescent="0.25">
      <c r="A148" s="36" t="s">
        <v>269</v>
      </c>
      <c r="B148" s="37" t="s">
        <v>44</v>
      </c>
      <c r="C148" s="38" t="s">
        <v>270</v>
      </c>
      <c r="D148" s="39">
        <v>48</v>
      </c>
      <c r="E148" s="39">
        <v>48.52</v>
      </c>
      <c r="F148" s="39" t="s">
        <v>46</v>
      </c>
      <c r="G148" s="39" t="s">
        <v>46</v>
      </c>
      <c r="H148" s="39">
        <v>48.52</v>
      </c>
      <c r="I148" s="40" t="s">
        <v>46</v>
      </c>
      <c r="J148" s="3"/>
    </row>
    <row r="149" spans="1:10" ht="34.5" x14ac:dyDescent="0.25">
      <c r="A149" s="36" t="s">
        <v>271</v>
      </c>
      <c r="B149" s="37" t="s">
        <v>44</v>
      </c>
      <c r="C149" s="38" t="s">
        <v>272</v>
      </c>
      <c r="D149" s="39">
        <v>157400</v>
      </c>
      <c r="E149" s="39">
        <v>333561.42</v>
      </c>
      <c r="F149" s="39" t="s">
        <v>46</v>
      </c>
      <c r="G149" s="39" t="s">
        <v>46</v>
      </c>
      <c r="H149" s="39">
        <v>333561.42</v>
      </c>
      <c r="I149" s="40" t="s">
        <v>46</v>
      </c>
      <c r="J149" s="3"/>
    </row>
    <row r="150" spans="1:10" ht="45.75" x14ac:dyDescent="0.25">
      <c r="A150" s="36" t="s">
        <v>273</v>
      </c>
      <c r="B150" s="37" t="s">
        <v>44</v>
      </c>
      <c r="C150" s="38" t="s">
        <v>274</v>
      </c>
      <c r="D150" s="39">
        <v>157400</v>
      </c>
      <c r="E150" s="39">
        <v>333561.42</v>
      </c>
      <c r="F150" s="39" t="s">
        <v>46</v>
      </c>
      <c r="G150" s="39" t="s">
        <v>46</v>
      </c>
      <c r="H150" s="39">
        <v>333561.42</v>
      </c>
      <c r="I150" s="40" t="s">
        <v>46</v>
      </c>
      <c r="J150" s="3"/>
    </row>
    <row r="151" spans="1:10" ht="45.75" x14ac:dyDescent="0.25">
      <c r="A151" s="36" t="s">
        <v>275</v>
      </c>
      <c r="B151" s="37" t="s">
        <v>44</v>
      </c>
      <c r="C151" s="38" t="s">
        <v>276</v>
      </c>
      <c r="D151" s="39">
        <v>157400</v>
      </c>
      <c r="E151" s="39">
        <v>333561.42</v>
      </c>
      <c r="F151" s="39" t="s">
        <v>46</v>
      </c>
      <c r="G151" s="39" t="s">
        <v>46</v>
      </c>
      <c r="H151" s="39">
        <v>333561.42</v>
      </c>
      <c r="I151" s="40" t="s">
        <v>46</v>
      </c>
      <c r="J151" s="3"/>
    </row>
    <row r="152" spans="1:10" ht="57" x14ac:dyDescent="0.25">
      <c r="A152" s="36" t="s">
        <v>277</v>
      </c>
      <c r="B152" s="37" t="s">
        <v>44</v>
      </c>
      <c r="C152" s="38" t="s">
        <v>278</v>
      </c>
      <c r="D152" s="39">
        <v>157400</v>
      </c>
      <c r="E152" s="39">
        <v>333561.42</v>
      </c>
      <c r="F152" s="39" t="s">
        <v>46</v>
      </c>
      <c r="G152" s="39" t="s">
        <v>46</v>
      </c>
      <c r="H152" s="39">
        <v>333561.42</v>
      </c>
      <c r="I152" s="40" t="s">
        <v>46</v>
      </c>
      <c r="J152" s="3"/>
    </row>
    <row r="153" spans="1:10" ht="23.25" x14ac:dyDescent="0.25">
      <c r="A153" s="36" t="s">
        <v>48</v>
      </c>
      <c r="B153" s="37" t="s">
        <v>44</v>
      </c>
      <c r="C153" s="38" t="s">
        <v>279</v>
      </c>
      <c r="D153" s="39">
        <v>73295790.480000004</v>
      </c>
      <c r="E153" s="39">
        <v>73869060.900000006</v>
      </c>
      <c r="F153" s="39" t="s">
        <v>46</v>
      </c>
      <c r="G153" s="39" t="s">
        <v>46</v>
      </c>
      <c r="H153" s="39">
        <v>73869060.900000006</v>
      </c>
      <c r="I153" s="40">
        <v>503199.15</v>
      </c>
      <c r="J153" s="3"/>
    </row>
    <row r="154" spans="1:10" ht="45.75" x14ac:dyDescent="0.25">
      <c r="A154" s="36" t="s">
        <v>257</v>
      </c>
      <c r="B154" s="37" t="s">
        <v>44</v>
      </c>
      <c r="C154" s="38" t="s">
        <v>280</v>
      </c>
      <c r="D154" s="39">
        <v>14814902</v>
      </c>
      <c r="E154" s="39">
        <v>15164643.800000001</v>
      </c>
      <c r="F154" s="39" t="s">
        <v>46</v>
      </c>
      <c r="G154" s="39" t="s">
        <v>46</v>
      </c>
      <c r="H154" s="39">
        <v>15164643.800000001</v>
      </c>
      <c r="I154" s="40">
        <v>412016.31</v>
      </c>
      <c r="J154" s="3"/>
    </row>
    <row r="155" spans="1:10" ht="113.25" x14ac:dyDescent="0.25">
      <c r="A155" s="36" t="s">
        <v>259</v>
      </c>
      <c r="B155" s="37" t="s">
        <v>44</v>
      </c>
      <c r="C155" s="38" t="s">
        <v>281</v>
      </c>
      <c r="D155" s="39">
        <v>14614002</v>
      </c>
      <c r="E155" s="39">
        <v>14957948.98</v>
      </c>
      <c r="F155" s="39" t="s">
        <v>46</v>
      </c>
      <c r="G155" s="39" t="s">
        <v>46</v>
      </c>
      <c r="H155" s="39">
        <v>14957948.98</v>
      </c>
      <c r="I155" s="40">
        <v>412016.31</v>
      </c>
      <c r="J155" s="3"/>
    </row>
    <row r="156" spans="1:10" ht="79.5" x14ac:dyDescent="0.25">
      <c r="A156" s="36" t="s">
        <v>261</v>
      </c>
      <c r="B156" s="37" t="s">
        <v>44</v>
      </c>
      <c r="C156" s="38" t="s">
        <v>282</v>
      </c>
      <c r="D156" s="39">
        <v>13550002</v>
      </c>
      <c r="E156" s="39">
        <v>14305965.289999999</v>
      </c>
      <c r="F156" s="39" t="s">
        <v>46</v>
      </c>
      <c r="G156" s="39" t="s">
        <v>46</v>
      </c>
      <c r="H156" s="39">
        <v>14305965.289999999</v>
      </c>
      <c r="I156" s="40" t="s">
        <v>46</v>
      </c>
      <c r="J156" s="3"/>
    </row>
    <row r="157" spans="1:10" ht="113.25" x14ac:dyDescent="0.25">
      <c r="A157" s="36" t="s">
        <v>283</v>
      </c>
      <c r="B157" s="37" t="s">
        <v>44</v>
      </c>
      <c r="C157" s="38" t="s">
        <v>284</v>
      </c>
      <c r="D157" s="39">
        <v>13550002</v>
      </c>
      <c r="E157" s="39">
        <v>14300967.939999999</v>
      </c>
      <c r="F157" s="39" t="s">
        <v>46</v>
      </c>
      <c r="G157" s="39" t="s">
        <v>46</v>
      </c>
      <c r="H157" s="39">
        <v>14300967.939999999</v>
      </c>
      <c r="I157" s="40" t="s">
        <v>46</v>
      </c>
      <c r="J157" s="3"/>
    </row>
    <row r="158" spans="1:10" ht="102" x14ac:dyDescent="0.25">
      <c r="A158" s="36" t="s">
        <v>263</v>
      </c>
      <c r="B158" s="37" t="s">
        <v>44</v>
      </c>
      <c r="C158" s="38" t="s">
        <v>285</v>
      </c>
      <c r="D158" s="39" t="s">
        <v>46</v>
      </c>
      <c r="E158" s="39">
        <v>4997.3500000000004</v>
      </c>
      <c r="F158" s="39" t="s">
        <v>46</v>
      </c>
      <c r="G158" s="39" t="s">
        <v>46</v>
      </c>
      <c r="H158" s="39">
        <v>4997.3500000000004</v>
      </c>
      <c r="I158" s="40" t="s">
        <v>46</v>
      </c>
      <c r="J158" s="3"/>
    </row>
    <row r="159" spans="1:10" ht="102" x14ac:dyDescent="0.25">
      <c r="A159" s="36" t="s">
        <v>286</v>
      </c>
      <c r="B159" s="37" t="s">
        <v>44</v>
      </c>
      <c r="C159" s="38" t="s">
        <v>287</v>
      </c>
      <c r="D159" s="39">
        <v>1064000</v>
      </c>
      <c r="E159" s="39">
        <v>651983.68999999994</v>
      </c>
      <c r="F159" s="39" t="s">
        <v>46</v>
      </c>
      <c r="G159" s="39" t="s">
        <v>46</v>
      </c>
      <c r="H159" s="39">
        <v>651983.68999999994</v>
      </c>
      <c r="I159" s="40">
        <v>412016.31</v>
      </c>
      <c r="J159" s="3"/>
    </row>
    <row r="160" spans="1:10" ht="79.5" x14ac:dyDescent="0.25">
      <c r="A160" s="36" t="s">
        <v>288</v>
      </c>
      <c r="B160" s="37" t="s">
        <v>44</v>
      </c>
      <c r="C160" s="38" t="s">
        <v>289</v>
      </c>
      <c r="D160" s="39">
        <v>1064000</v>
      </c>
      <c r="E160" s="39">
        <v>651983.68999999994</v>
      </c>
      <c r="F160" s="39" t="s">
        <v>46</v>
      </c>
      <c r="G160" s="39" t="s">
        <v>46</v>
      </c>
      <c r="H160" s="39">
        <v>651983.68999999994</v>
      </c>
      <c r="I160" s="40">
        <v>412016.31</v>
      </c>
      <c r="J160" s="3"/>
    </row>
    <row r="161" spans="1:10" ht="102" x14ac:dyDescent="0.25">
      <c r="A161" s="36" t="s">
        <v>290</v>
      </c>
      <c r="B161" s="37" t="s">
        <v>44</v>
      </c>
      <c r="C161" s="38" t="s">
        <v>291</v>
      </c>
      <c r="D161" s="39">
        <v>200900</v>
      </c>
      <c r="E161" s="39">
        <v>206694.82</v>
      </c>
      <c r="F161" s="39" t="s">
        <v>46</v>
      </c>
      <c r="G161" s="39" t="s">
        <v>46</v>
      </c>
      <c r="H161" s="39">
        <v>206694.82</v>
      </c>
      <c r="I161" s="40" t="s">
        <v>46</v>
      </c>
      <c r="J161" s="3"/>
    </row>
    <row r="162" spans="1:10" ht="102" x14ac:dyDescent="0.25">
      <c r="A162" s="36" t="s">
        <v>292</v>
      </c>
      <c r="B162" s="37" t="s">
        <v>44</v>
      </c>
      <c r="C162" s="38" t="s">
        <v>293</v>
      </c>
      <c r="D162" s="39">
        <v>200900</v>
      </c>
      <c r="E162" s="39">
        <v>206694.82</v>
      </c>
      <c r="F162" s="39" t="s">
        <v>46</v>
      </c>
      <c r="G162" s="39" t="s">
        <v>46</v>
      </c>
      <c r="H162" s="39">
        <v>206694.82</v>
      </c>
      <c r="I162" s="40" t="s">
        <v>46</v>
      </c>
      <c r="J162" s="3"/>
    </row>
    <row r="163" spans="1:10" ht="90.75" x14ac:dyDescent="0.25">
      <c r="A163" s="36" t="s">
        <v>294</v>
      </c>
      <c r="B163" s="37" t="s">
        <v>44</v>
      </c>
      <c r="C163" s="38" t="s">
        <v>295</v>
      </c>
      <c r="D163" s="39">
        <v>200900</v>
      </c>
      <c r="E163" s="39">
        <v>206694.82</v>
      </c>
      <c r="F163" s="39" t="s">
        <v>46</v>
      </c>
      <c r="G163" s="39" t="s">
        <v>46</v>
      </c>
      <c r="H163" s="39">
        <v>206694.82</v>
      </c>
      <c r="I163" s="40" t="s">
        <v>46</v>
      </c>
      <c r="J163" s="3"/>
    </row>
    <row r="164" spans="1:10" x14ac:dyDescent="0.25">
      <c r="A164" s="36"/>
      <c r="B164" s="37" t="s">
        <v>44</v>
      </c>
      <c r="C164" s="38" t="s">
        <v>296</v>
      </c>
      <c r="D164" s="39">
        <v>12600</v>
      </c>
      <c r="E164" s="39">
        <v>18094.82</v>
      </c>
      <c r="F164" s="39" t="s">
        <v>46</v>
      </c>
      <c r="G164" s="39" t="s">
        <v>46</v>
      </c>
      <c r="H164" s="39">
        <v>18094.82</v>
      </c>
      <c r="I164" s="40" t="s">
        <v>46</v>
      </c>
      <c r="J164" s="3"/>
    </row>
    <row r="165" spans="1:10" x14ac:dyDescent="0.25">
      <c r="A165" s="36"/>
      <c r="B165" s="37" t="s">
        <v>44</v>
      </c>
      <c r="C165" s="38" t="s">
        <v>297</v>
      </c>
      <c r="D165" s="39">
        <v>188300</v>
      </c>
      <c r="E165" s="39">
        <v>188600</v>
      </c>
      <c r="F165" s="39" t="s">
        <v>46</v>
      </c>
      <c r="G165" s="39" t="s">
        <v>46</v>
      </c>
      <c r="H165" s="39">
        <v>188600</v>
      </c>
      <c r="I165" s="40" t="s">
        <v>46</v>
      </c>
      <c r="J165" s="3"/>
    </row>
    <row r="166" spans="1:10" ht="34.5" x14ac:dyDescent="0.25">
      <c r="A166" s="36" t="s">
        <v>298</v>
      </c>
      <c r="B166" s="37" t="s">
        <v>44</v>
      </c>
      <c r="C166" s="38" t="s">
        <v>299</v>
      </c>
      <c r="D166" s="39">
        <v>10965287.939999999</v>
      </c>
      <c r="E166" s="39">
        <v>11141623.34</v>
      </c>
      <c r="F166" s="39" t="s">
        <v>46</v>
      </c>
      <c r="G166" s="39" t="s">
        <v>46</v>
      </c>
      <c r="H166" s="39">
        <v>11141623.34</v>
      </c>
      <c r="I166" s="40">
        <v>74832.06</v>
      </c>
      <c r="J166" s="3"/>
    </row>
    <row r="167" spans="1:10" ht="23.25" x14ac:dyDescent="0.25">
      <c r="A167" s="36" t="s">
        <v>300</v>
      </c>
      <c r="B167" s="37" t="s">
        <v>44</v>
      </c>
      <c r="C167" s="38" t="s">
        <v>301</v>
      </c>
      <c r="D167" s="39">
        <v>8828704</v>
      </c>
      <c r="E167" s="39">
        <v>8828383.0800000001</v>
      </c>
      <c r="F167" s="39" t="s">
        <v>46</v>
      </c>
      <c r="G167" s="39" t="s">
        <v>46</v>
      </c>
      <c r="H167" s="39">
        <v>8828383.0800000001</v>
      </c>
      <c r="I167" s="40">
        <v>61673.95</v>
      </c>
      <c r="J167" s="3"/>
    </row>
    <row r="168" spans="1:10" ht="23.25" x14ac:dyDescent="0.25">
      <c r="A168" s="36" t="s">
        <v>302</v>
      </c>
      <c r="B168" s="37" t="s">
        <v>44</v>
      </c>
      <c r="C168" s="38" t="s">
        <v>303</v>
      </c>
      <c r="D168" s="39">
        <v>8828704</v>
      </c>
      <c r="E168" s="39">
        <v>8828383.0800000001</v>
      </c>
      <c r="F168" s="39" t="s">
        <v>46</v>
      </c>
      <c r="G168" s="39" t="s">
        <v>46</v>
      </c>
      <c r="H168" s="39">
        <v>8828383.0800000001</v>
      </c>
      <c r="I168" s="40">
        <v>61673.95</v>
      </c>
      <c r="J168" s="3"/>
    </row>
    <row r="169" spans="1:10" ht="34.5" x14ac:dyDescent="0.25">
      <c r="A169" s="36" t="s">
        <v>304</v>
      </c>
      <c r="B169" s="37" t="s">
        <v>44</v>
      </c>
      <c r="C169" s="38" t="s">
        <v>305</v>
      </c>
      <c r="D169" s="39">
        <v>8828704</v>
      </c>
      <c r="E169" s="39">
        <v>8828383.0800000001</v>
      </c>
      <c r="F169" s="39" t="s">
        <v>46</v>
      </c>
      <c r="G169" s="39" t="s">
        <v>46</v>
      </c>
      <c r="H169" s="39">
        <v>8828383.0800000001</v>
      </c>
      <c r="I169" s="40">
        <v>61673.95</v>
      </c>
      <c r="J169" s="3"/>
    </row>
    <row r="170" spans="1:10" ht="45.75" x14ac:dyDescent="0.25">
      <c r="A170" s="36" t="s">
        <v>306</v>
      </c>
      <c r="B170" s="37" t="s">
        <v>44</v>
      </c>
      <c r="C170" s="38" t="s">
        <v>307</v>
      </c>
      <c r="D170" s="39">
        <v>206900</v>
      </c>
      <c r="E170" s="39">
        <v>172977.87</v>
      </c>
      <c r="F170" s="39" t="s">
        <v>46</v>
      </c>
      <c r="G170" s="39" t="s">
        <v>46</v>
      </c>
      <c r="H170" s="39">
        <v>172977.87</v>
      </c>
      <c r="I170" s="40">
        <v>33922.129999999997</v>
      </c>
      <c r="J170" s="3"/>
    </row>
    <row r="171" spans="1:10" ht="57" x14ac:dyDescent="0.25">
      <c r="A171" s="36" t="s">
        <v>308</v>
      </c>
      <c r="B171" s="37" t="s">
        <v>44</v>
      </c>
      <c r="C171" s="38" t="s">
        <v>309</v>
      </c>
      <c r="D171" s="39">
        <v>398904</v>
      </c>
      <c r="E171" s="39">
        <v>400735.04</v>
      </c>
      <c r="F171" s="39" t="s">
        <v>46</v>
      </c>
      <c r="G171" s="39" t="s">
        <v>46</v>
      </c>
      <c r="H171" s="39">
        <v>400735.04</v>
      </c>
      <c r="I171" s="40" t="s">
        <v>46</v>
      </c>
      <c r="J171" s="3"/>
    </row>
    <row r="172" spans="1:10" ht="57" x14ac:dyDescent="0.25">
      <c r="A172" s="36" t="s">
        <v>310</v>
      </c>
      <c r="B172" s="37" t="s">
        <v>44</v>
      </c>
      <c r="C172" s="38" t="s">
        <v>311</v>
      </c>
      <c r="D172" s="39">
        <v>100000</v>
      </c>
      <c r="E172" s="39">
        <v>100293.05</v>
      </c>
      <c r="F172" s="39" t="s">
        <v>46</v>
      </c>
      <c r="G172" s="39" t="s">
        <v>46</v>
      </c>
      <c r="H172" s="39">
        <v>100293.05</v>
      </c>
      <c r="I172" s="40" t="s">
        <v>46</v>
      </c>
      <c r="J172" s="3"/>
    </row>
    <row r="173" spans="1:10" ht="68.25" x14ac:dyDescent="0.25">
      <c r="A173" s="36" t="s">
        <v>312</v>
      </c>
      <c r="B173" s="37" t="s">
        <v>44</v>
      </c>
      <c r="C173" s="38" t="s">
        <v>313</v>
      </c>
      <c r="D173" s="39">
        <v>134000</v>
      </c>
      <c r="E173" s="39">
        <v>144431</v>
      </c>
      <c r="F173" s="39" t="s">
        <v>46</v>
      </c>
      <c r="G173" s="39" t="s">
        <v>46</v>
      </c>
      <c r="H173" s="39">
        <v>144431</v>
      </c>
      <c r="I173" s="40" t="s">
        <v>46</v>
      </c>
      <c r="J173" s="3"/>
    </row>
    <row r="174" spans="1:10" ht="57" x14ac:dyDescent="0.25">
      <c r="A174" s="36" t="s">
        <v>314</v>
      </c>
      <c r="B174" s="37" t="s">
        <v>44</v>
      </c>
      <c r="C174" s="38" t="s">
        <v>315</v>
      </c>
      <c r="D174" s="39">
        <v>1092000</v>
      </c>
      <c r="E174" s="39">
        <v>1125389.03</v>
      </c>
      <c r="F174" s="39" t="s">
        <v>46</v>
      </c>
      <c r="G174" s="39" t="s">
        <v>46</v>
      </c>
      <c r="H174" s="39">
        <v>1125389.03</v>
      </c>
      <c r="I174" s="40" t="s">
        <v>46</v>
      </c>
      <c r="J174" s="3"/>
    </row>
    <row r="175" spans="1:10" ht="57" x14ac:dyDescent="0.25">
      <c r="A175" s="36" t="s">
        <v>316</v>
      </c>
      <c r="B175" s="37" t="s">
        <v>44</v>
      </c>
      <c r="C175" s="38" t="s">
        <v>317</v>
      </c>
      <c r="D175" s="39">
        <v>1464000</v>
      </c>
      <c r="E175" s="39">
        <v>1455651.17</v>
      </c>
      <c r="F175" s="39" t="s">
        <v>46</v>
      </c>
      <c r="G175" s="39" t="s">
        <v>46</v>
      </c>
      <c r="H175" s="39">
        <v>1455651.17</v>
      </c>
      <c r="I175" s="40">
        <v>8348.83</v>
      </c>
      <c r="J175" s="3"/>
    </row>
    <row r="176" spans="1:10" ht="57" x14ac:dyDescent="0.25">
      <c r="A176" s="36" t="s">
        <v>318</v>
      </c>
      <c r="B176" s="37" t="s">
        <v>44</v>
      </c>
      <c r="C176" s="38" t="s">
        <v>319</v>
      </c>
      <c r="D176" s="39">
        <v>1692300</v>
      </c>
      <c r="E176" s="39">
        <v>1679631.23</v>
      </c>
      <c r="F176" s="39" t="s">
        <v>46</v>
      </c>
      <c r="G176" s="39" t="s">
        <v>46</v>
      </c>
      <c r="H176" s="39">
        <v>1679631.23</v>
      </c>
      <c r="I176" s="40">
        <v>12668.77</v>
      </c>
      <c r="J176" s="3"/>
    </row>
    <row r="177" spans="1:10" ht="57" x14ac:dyDescent="0.25">
      <c r="A177" s="36" t="s">
        <v>320</v>
      </c>
      <c r="B177" s="37" t="s">
        <v>44</v>
      </c>
      <c r="C177" s="38" t="s">
        <v>321</v>
      </c>
      <c r="D177" s="39">
        <v>1750000</v>
      </c>
      <c r="E177" s="39">
        <v>1750772.61</v>
      </c>
      <c r="F177" s="39" t="s">
        <v>46</v>
      </c>
      <c r="G177" s="39" t="s">
        <v>46</v>
      </c>
      <c r="H177" s="39">
        <v>1750772.61</v>
      </c>
      <c r="I177" s="40" t="s">
        <v>46</v>
      </c>
      <c r="J177" s="3"/>
    </row>
    <row r="178" spans="1:10" ht="57" x14ac:dyDescent="0.25">
      <c r="A178" s="36" t="s">
        <v>322</v>
      </c>
      <c r="B178" s="37" t="s">
        <v>44</v>
      </c>
      <c r="C178" s="38" t="s">
        <v>323</v>
      </c>
      <c r="D178" s="39">
        <v>71500</v>
      </c>
      <c r="E178" s="39">
        <v>74520.009999999995</v>
      </c>
      <c r="F178" s="39" t="s">
        <v>46</v>
      </c>
      <c r="G178" s="39" t="s">
        <v>46</v>
      </c>
      <c r="H178" s="39">
        <v>74520.009999999995</v>
      </c>
      <c r="I178" s="40" t="s">
        <v>46</v>
      </c>
      <c r="J178" s="3"/>
    </row>
    <row r="179" spans="1:10" ht="57" x14ac:dyDescent="0.25">
      <c r="A179" s="36" t="s">
        <v>324</v>
      </c>
      <c r="B179" s="37" t="s">
        <v>44</v>
      </c>
      <c r="C179" s="38" t="s">
        <v>325</v>
      </c>
      <c r="D179" s="39">
        <v>108300</v>
      </c>
      <c r="E179" s="39">
        <v>110045.51</v>
      </c>
      <c r="F179" s="39" t="s">
        <v>46</v>
      </c>
      <c r="G179" s="39" t="s">
        <v>46</v>
      </c>
      <c r="H179" s="39">
        <v>110045.51</v>
      </c>
      <c r="I179" s="40" t="s">
        <v>46</v>
      </c>
      <c r="J179" s="3"/>
    </row>
    <row r="180" spans="1:10" ht="57" x14ac:dyDescent="0.25">
      <c r="A180" s="36" t="s">
        <v>326</v>
      </c>
      <c r="B180" s="37" t="s">
        <v>44</v>
      </c>
      <c r="C180" s="38" t="s">
        <v>327</v>
      </c>
      <c r="D180" s="39">
        <v>80100</v>
      </c>
      <c r="E180" s="39">
        <v>78910.64</v>
      </c>
      <c r="F180" s="39" t="s">
        <v>46</v>
      </c>
      <c r="G180" s="39" t="s">
        <v>46</v>
      </c>
      <c r="H180" s="39">
        <v>78910.64</v>
      </c>
      <c r="I180" s="40">
        <v>1189.3599999999999</v>
      </c>
      <c r="J180" s="3"/>
    </row>
    <row r="181" spans="1:10" ht="68.25" x14ac:dyDescent="0.25">
      <c r="A181" s="36" t="s">
        <v>328</v>
      </c>
      <c r="B181" s="37" t="s">
        <v>44</v>
      </c>
      <c r="C181" s="38" t="s">
        <v>329</v>
      </c>
      <c r="D181" s="39">
        <v>80500</v>
      </c>
      <c r="E181" s="39">
        <v>86769.98</v>
      </c>
      <c r="F181" s="39" t="s">
        <v>46</v>
      </c>
      <c r="G181" s="39" t="s">
        <v>46</v>
      </c>
      <c r="H181" s="39">
        <v>86769.98</v>
      </c>
      <c r="I181" s="40" t="s">
        <v>46</v>
      </c>
      <c r="J181" s="3"/>
    </row>
    <row r="182" spans="1:10" ht="57" x14ac:dyDescent="0.25">
      <c r="A182" s="36" t="s">
        <v>330</v>
      </c>
      <c r="B182" s="37" t="s">
        <v>44</v>
      </c>
      <c r="C182" s="38" t="s">
        <v>331</v>
      </c>
      <c r="D182" s="39">
        <v>236800</v>
      </c>
      <c r="E182" s="39">
        <v>234375.58</v>
      </c>
      <c r="F182" s="39" t="s">
        <v>46</v>
      </c>
      <c r="G182" s="39" t="s">
        <v>46</v>
      </c>
      <c r="H182" s="39">
        <v>234375.58</v>
      </c>
      <c r="I182" s="40">
        <v>2424.42</v>
      </c>
      <c r="J182" s="3"/>
    </row>
    <row r="183" spans="1:10" ht="57" x14ac:dyDescent="0.25">
      <c r="A183" s="36" t="s">
        <v>332</v>
      </c>
      <c r="B183" s="37" t="s">
        <v>44</v>
      </c>
      <c r="C183" s="38" t="s">
        <v>333</v>
      </c>
      <c r="D183" s="39">
        <v>1362000</v>
      </c>
      <c r="E183" s="39">
        <v>1359379.56</v>
      </c>
      <c r="F183" s="39" t="s">
        <v>46</v>
      </c>
      <c r="G183" s="39" t="s">
        <v>46</v>
      </c>
      <c r="H183" s="39">
        <v>1359379.56</v>
      </c>
      <c r="I183" s="40">
        <v>2620.44</v>
      </c>
      <c r="J183" s="3"/>
    </row>
    <row r="184" spans="1:10" ht="102" x14ac:dyDescent="0.25">
      <c r="A184" s="36" t="s">
        <v>334</v>
      </c>
      <c r="B184" s="37" t="s">
        <v>44</v>
      </c>
      <c r="C184" s="38" t="s">
        <v>335</v>
      </c>
      <c r="D184" s="39">
        <v>49700</v>
      </c>
      <c r="E184" s="39">
        <v>53300.800000000003</v>
      </c>
      <c r="F184" s="39" t="s">
        <v>46</v>
      </c>
      <c r="G184" s="39" t="s">
        <v>46</v>
      </c>
      <c r="H184" s="39">
        <v>53300.800000000003</v>
      </c>
      <c r="I184" s="40" t="s">
        <v>46</v>
      </c>
      <c r="J184" s="3"/>
    </row>
    <row r="185" spans="1:10" ht="57" x14ac:dyDescent="0.25">
      <c r="A185" s="36" t="s">
        <v>336</v>
      </c>
      <c r="B185" s="37" t="s">
        <v>44</v>
      </c>
      <c r="C185" s="38" t="s">
        <v>337</v>
      </c>
      <c r="D185" s="39">
        <v>1700</v>
      </c>
      <c r="E185" s="39">
        <v>1200</v>
      </c>
      <c r="F185" s="39" t="s">
        <v>46</v>
      </c>
      <c r="G185" s="39" t="s">
        <v>46</v>
      </c>
      <c r="H185" s="39">
        <v>1200</v>
      </c>
      <c r="I185" s="40">
        <v>500</v>
      </c>
      <c r="J185" s="3"/>
    </row>
    <row r="186" spans="1:10" ht="23.25" x14ac:dyDescent="0.25">
      <c r="A186" s="36" t="s">
        <v>338</v>
      </c>
      <c r="B186" s="37" t="s">
        <v>44</v>
      </c>
      <c r="C186" s="38" t="s">
        <v>339</v>
      </c>
      <c r="D186" s="39">
        <v>2136583.94</v>
      </c>
      <c r="E186" s="39">
        <v>2313240.2599999998</v>
      </c>
      <c r="F186" s="39" t="s">
        <v>46</v>
      </c>
      <c r="G186" s="39" t="s">
        <v>46</v>
      </c>
      <c r="H186" s="39">
        <v>2313240.2599999998</v>
      </c>
      <c r="I186" s="40">
        <v>13158.11</v>
      </c>
      <c r="J186" s="3"/>
    </row>
    <row r="187" spans="1:10" ht="34.5" x14ac:dyDescent="0.25">
      <c r="A187" s="36" t="s">
        <v>340</v>
      </c>
      <c r="B187" s="37" t="s">
        <v>44</v>
      </c>
      <c r="C187" s="38" t="s">
        <v>341</v>
      </c>
      <c r="D187" s="39">
        <v>1259000</v>
      </c>
      <c r="E187" s="39">
        <v>1429575.04</v>
      </c>
      <c r="F187" s="39" t="s">
        <v>46</v>
      </c>
      <c r="G187" s="39" t="s">
        <v>46</v>
      </c>
      <c r="H187" s="39">
        <v>1429575.04</v>
      </c>
      <c r="I187" s="40">
        <v>13158.11</v>
      </c>
      <c r="J187" s="3"/>
    </row>
    <row r="188" spans="1:10" ht="45.75" x14ac:dyDescent="0.25">
      <c r="A188" s="36" t="s">
        <v>342</v>
      </c>
      <c r="B188" s="37" t="s">
        <v>44</v>
      </c>
      <c r="C188" s="38" t="s">
        <v>343</v>
      </c>
      <c r="D188" s="39">
        <v>1259000</v>
      </c>
      <c r="E188" s="39">
        <v>1429575.04</v>
      </c>
      <c r="F188" s="39" t="s">
        <v>46</v>
      </c>
      <c r="G188" s="39" t="s">
        <v>46</v>
      </c>
      <c r="H188" s="39">
        <v>1429575.04</v>
      </c>
      <c r="I188" s="40">
        <v>13158.11</v>
      </c>
      <c r="J188" s="3"/>
    </row>
    <row r="189" spans="1:10" ht="57" x14ac:dyDescent="0.25">
      <c r="A189" s="36" t="s">
        <v>344</v>
      </c>
      <c r="B189" s="37" t="s">
        <v>44</v>
      </c>
      <c r="C189" s="38" t="s">
        <v>345</v>
      </c>
      <c r="D189" s="39">
        <v>162000</v>
      </c>
      <c r="E189" s="39">
        <v>148841.89000000001</v>
      </c>
      <c r="F189" s="39" t="s">
        <v>46</v>
      </c>
      <c r="G189" s="39" t="s">
        <v>46</v>
      </c>
      <c r="H189" s="39">
        <v>148841.89000000001</v>
      </c>
      <c r="I189" s="40">
        <v>13158.11</v>
      </c>
      <c r="J189" s="3"/>
    </row>
    <row r="190" spans="1:10" ht="57" x14ac:dyDescent="0.25">
      <c r="A190" s="36" t="s">
        <v>346</v>
      </c>
      <c r="B190" s="37" t="s">
        <v>44</v>
      </c>
      <c r="C190" s="38" t="s">
        <v>347</v>
      </c>
      <c r="D190" s="39">
        <v>607000</v>
      </c>
      <c r="E190" s="39">
        <v>734302.63</v>
      </c>
      <c r="F190" s="39" t="s">
        <v>46</v>
      </c>
      <c r="G190" s="39" t="s">
        <v>46</v>
      </c>
      <c r="H190" s="39">
        <v>734302.63</v>
      </c>
      <c r="I190" s="40" t="s">
        <v>46</v>
      </c>
      <c r="J190" s="3"/>
    </row>
    <row r="191" spans="1:10" ht="68.25" x14ac:dyDescent="0.25">
      <c r="A191" s="36" t="s">
        <v>348</v>
      </c>
      <c r="B191" s="37" t="s">
        <v>44</v>
      </c>
      <c r="C191" s="38" t="s">
        <v>349</v>
      </c>
      <c r="D191" s="39">
        <v>490000</v>
      </c>
      <c r="E191" s="39">
        <v>546430.52</v>
      </c>
      <c r="F191" s="39" t="s">
        <v>46</v>
      </c>
      <c r="G191" s="39" t="s">
        <v>46</v>
      </c>
      <c r="H191" s="39">
        <v>546430.52</v>
      </c>
      <c r="I191" s="40" t="s">
        <v>46</v>
      </c>
      <c r="J191" s="3"/>
    </row>
    <row r="192" spans="1:10" ht="23.25" x14ac:dyDescent="0.25">
      <c r="A192" s="36" t="s">
        <v>350</v>
      </c>
      <c r="B192" s="37" t="s">
        <v>44</v>
      </c>
      <c r="C192" s="38" t="s">
        <v>351</v>
      </c>
      <c r="D192" s="39">
        <v>877583.94</v>
      </c>
      <c r="E192" s="39">
        <v>883665.22</v>
      </c>
      <c r="F192" s="39" t="s">
        <v>46</v>
      </c>
      <c r="G192" s="39" t="s">
        <v>46</v>
      </c>
      <c r="H192" s="39">
        <v>883665.22</v>
      </c>
      <c r="I192" s="40" t="s">
        <v>46</v>
      </c>
      <c r="J192" s="3"/>
    </row>
    <row r="193" spans="1:10" ht="23.25" x14ac:dyDescent="0.25">
      <c r="A193" s="36" t="s">
        <v>352</v>
      </c>
      <c r="B193" s="37" t="s">
        <v>44</v>
      </c>
      <c r="C193" s="38" t="s">
        <v>353</v>
      </c>
      <c r="D193" s="39">
        <v>877583.94</v>
      </c>
      <c r="E193" s="39">
        <v>883665.22</v>
      </c>
      <c r="F193" s="39" t="s">
        <v>46</v>
      </c>
      <c r="G193" s="39" t="s">
        <v>46</v>
      </c>
      <c r="H193" s="39">
        <v>883665.22</v>
      </c>
      <c r="I193" s="40" t="s">
        <v>46</v>
      </c>
      <c r="J193" s="3"/>
    </row>
    <row r="194" spans="1:10" ht="34.5" x14ac:dyDescent="0.25">
      <c r="A194" s="36" t="s">
        <v>271</v>
      </c>
      <c r="B194" s="37" t="s">
        <v>44</v>
      </c>
      <c r="C194" s="38" t="s">
        <v>354</v>
      </c>
      <c r="D194" s="39">
        <v>47474400</v>
      </c>
      <c r="E194" s="39">
        <v>47458054.219999999</v>
      </c>
      <c r="F194" s="39" t="s">
        <v>46</v>
      </c>
      <c r="G194" s="39" t="s">
        <v>46</v>
      </c>
      <c r="H194" s="39">
        <v>47458054.219999999</v>
      </c>
      <c r="I194" s="40">
        <v>16350.78</v>
      </c>
      <c r="J194" s="3"/>
    </row>
    <row r="195" spans="1:10" ht="90.75" x14ac:dyDescent="0.25">
      <c r="A195" s="36" t="s">
        <v>355</v>
      </c>
      <c r="B195" s="37" t="s">
        <v>44</v>
      </c>
      <c r="C195" s="38" t="s">
        <v>356</v>
      </c>
      <c r="D195" s="39">
        <v>10046400</v>
      </c>
      <c r="E195" s="39">
        <v>10046405</v>
      </c>
      <c r="F195" s="39" t="s">
        <v>46</v>
      </c>
      <c r="G195" s="39" t="s">
        <v>46</v>
      </c>
      <c r="H195" s="39">
        <v>10046405</v>
      </c>
      <c r="I195" s="40" t="s">
        <v>46</v>
      </c>
      <c r="J195" s="3"/>
    </row>
    <row r="196" spans="1:10" ht="113.25" x14ac:dyDescent="0.25">
      <c r="A196" s="36" t="s">
        <v>357</v>
      </c>
      <c r="B196" s="37" t="s">
        <v>44</v>
      </c>
      <c r="C196" s="38" t="s">
        <v>358</v>
      </c>
      <c r="D196" s="39">
        <v>9830560</v>
      </c>
      <c r="E196" s="39">
        <v>9830565</v>
      </c>
      <c r="F196" s="39" t="s">
        <v>46</v>
      </c>
      <c r="G196" s="39" t="s">
        <v>46</v>
      </c>
      <c r="H196" s="39">
        <v>9830565</v>
      </c>
      <c r="I196" s="40" t="s">
        <v>46</v>
      </c>
      <c r="J196" s="3"/>
    </row>
    <row r="197" spans="1:10" ht="113.25" x14ac:dyDescent="0.25">
      <c r="A197" s="36" t="s">
        <v>359</v>
      </c>
      <c r="B197" s="37" t="s">
        <v>44</v>
      </c>
      <c r="C197" s="38" t="s">
        <v>360</v>
      </c>
      <c r="D197" s="39">
        <v>215840</v>
      </c>
      <c r="E197" s="39">
        <v>215840</v>
      </c>
      <c r="F197" s="39" t="s">
        <v>46</v>
      </c>
      <c r="G197" s="39" t="s">
        <v>46</v>
      </c>
      <c r="H197" s="39">
        <v>215840</v>
      </c>
      <c r="I197" s="40" t="s">
        <v>46</v>
      </c>
      <c r="J197" s="3"/>
    </row>
    <row r="198" spans="1:10" ht="113.25" x14ac:dyDescent="0.25">
      <c r="A198" s="36" t="s">
        <v>361</v>
      </c>
      <c r="B198" s="37" t="s">
        <v>44</v>
      </c>
      <c r="C198" s="38" t="s">
        <v>362</v>
      </c>
      <c r="D198" s="39">
        <v>9830560</v>
      </c>
      <c r="E198" s="39">
        <v>9830565</v>
      </c>
      <c r="F198" s="39" t="s">
        <v>46</v>
      </c>
      <c r="G198" s="39" t="s">
        <v>46</v>
      </c>
      <c r="H198" s="39">
        <v>9830565</v>
      </c>
      <c r="I198" s="40" t="s">
        <v>46</v>
      </c>
      <c r="J198" s="3"/>
    </row>
    <row r="199" spans="1:10" ht="113.25" x14ac:dyDescent="0.25">
      <c r="A199" s="36" t="s">
        <v>363</v>
      </c>
      <c r="B199" s="37" t="s">
        <v>44</v>
      </c>
      <c r="C199" s="38" t="s">
        <v>364</v>
      </c>
      <c r="D199" s="39">
        <v>215840</v>
      </c>
      <c r="E199" s="39">
        <v>215840</v>
      </c>
      <c r="F199" s="39" t="s">
        <v>46</v>
      </c>
      <c r="G199" s="39" t="s">
        <v>46</v>
      </c>
      <c r="H199" s="39">
        <v>215840</v>
      </c>
      <c r="I199" s="40" t="s">
        <v>46</v>
      </c>
      <c r="J199" s="3"/>
    </row>
    <row r="200" spans="1:10" ht="45.75" x14ac:dyDescent="0.25">
      <c r="A200" s="36" t="s">
        <v>273</v>
      </c>
      <c r="B200" s="37" t="s">
        <v>44</v>
      </c>
      <c r="C200" s="38" t="s">
        <v>365</v>
      </c>
      <c r="D200" s="39">
        <v>37428000</v>
      </c>
      <c r="E200" s="39">
        <v>37411649.219999999</v>
      </c>
      <c r="F200" s="39" t="s">
        <v>46</v>
      </c>
      <c r="G200" s="39" t="s">
        <v>46</v>
      </c>
      <c r="H200" s="39">
        <v>37411649.219999999</v>
      </c>
      <c r="I200" s="40">
        <v>16350.78</v>
      </c>
      <c r="J200" s="3"/>
    </row>
    <row r="201" spans="1:10" ht="45.75" x14ac:dyDescent="0.25">
      <c r="A201" s="36" t="s">
        <v>275</v>
      </c>
      <c r="B201" s="37" t="s">
        <v>44</v>
      </c>
      <c r="C201" s="38" t="s">
        <v>366</v>
      </c>
      <c r="D201" s="39">
        <v>37428000</v>
      </c>
      <c r="E201" s="39">
        <v>37411649.219999999</v>
      </c>
      <c r="F201" s="39" t="s">
        <v>46</v>
      </c>
      <c r="G201" s="39" t="s">
        <v>46</v>
      </c>
      <c r="H201" s="39">
        <v>37411649.219999999</v>
      </c>
      <c r="I201" s="40">
        <v>16350.78</v>
      </c>
      <c r="J201" s="3"/>
    </row>
    <row r="202" spans="1:10" ht="79.5" x14ac:dyDescent="0.25">
      <c r="A202" s="36" t="s">
        <v>367</v>
      </c>
      <c r="B202" s="37" t="s">
        <v>44</v>
      </c>
      <c r="C202" s="38" t="s">
        <v>368</v>
      </c>
      <c r="D202" s="39">
        <v>37428000</v>
      </c>
      <c r="E202" s="39">
        <v>37411649.219999999</v>
      </c>
      <c r="F202" s="39" t="s">
        <v>46</v>
      </c>
      <c r="G202" s="39" t="s">
        <v>46</v>
      </c>
      <c r="H202" s="39">
        <v>37411649.219999999</v>
      </c>
      <c r="I202" s="40">
        <v>16350.78</v>
      </c>
      <c r="J202" s="3"/>
    </row>
    <row r="203" spans="1:10" ht="23.25" x14ac:dyDescent="0.25">
      <c r="A203" s="36" t="s">
        <v>160</v>
      </c>
      <c r="B203" s="37" t="s">
        <v>44</v>
      </c>
      <c r="C203" s="38" t="s">
        <v>369</v>
      </c>
      <c r="D203" s="39">
        <v>41200.54</v>
      </c>
      <c r="E203" s="39">
        <v>104739.54</v>
      </c>
      <c r="F203" s="39" t="s">
        <v>46</v>
      </c>
      <c r="G203" s="39" t="s">
        <v>46</v>
      </c>
      <c r="H203" s="39">
        <v>104739.54</v>
      </c>
      <c r="I203" s="40" t="s">
        <v>46</v>
      </c>
      <c r="J203" s="3"/>
    </row>
    <row r="204" spans="1:10" ht="135.75" x14ac:dyDescent="0.25">
      <c r="A204" s="36" t="s">
        <v>370</v>
      </c>
      <c r="B204" s="37" t="s">
        <v>44</v>
      </c>
      <c r="C204" s="38" t="s">
        <v>371</v>
      </c>
      <c r="D204" s="39">
        <v>41200.54</v>
      </c>
      <c r="E204" s="39">
        <v>104739.54</v>
      </c>
      <c r="F204" s="39" t="s">
        <v>46</v>
      </c>
      <c r="G204" s="39" t="s">
        <v>46</v>
      </c>
      <c r="H204" s="39">
        <v>104739.54</v>
      </c>
      <c r="I204" s="40" t="s">
        <v>46</v>
      </c>
      <c r="J204" s="3"/>
    </row>
    <row r="205" spans="1:10" ht="68.25" x14ac:dyDescent="0.25">
      <c r="A205" s="36" t="s">
        <v>372</v>
      </c>
      <c r="B205" s="37" t="s">
        <v>44</v>
      </c>
      <c r="C205" s="38" t="s">
        <v>373</v>
      </c>
      <c r="D205" s="39">
        <v>41200.54</v>
      </c>
      <c r="E205" s="39">
        <v>104739.54</v>
      </c>
      <c r="F205" s="39" t="s">
        <v>46</v>
      </c>
      <c r="G205" s="39" t="s">
        <v>46</v>
      </c>
      <c r="H205" s="39">
        <v>104739.54</v>
      </c>
      <c r="I205" s="40" t="s">
        <v>46</v>
      </c>
      <c r="J205" s="3"/>
    </row>
    <row r="206" spans="1:10" ht="90.75" x14ac:dyDescent="0.25">
      <c r="A206" s="36" t="s">
        <v>374</v>
      </c>
      <c r="B206" s="37" t="s">
        <v>44</v>
      </c>
      <c r="C206" s="38" t="s">
        <v>375</v>
      </c>
      <c r="D206" s="39">
        <v>41200.54</v>
      </c>
      <c r="E206" s="39">
        <v>104739.54</v>
      </c>
      <c r="F206" s="39" t="s">
        <v>46</v>
      </c>
      <c r="G206" s="39" t="s">
        <v>46</v>
      </c>
      <c r="H206" s="39">
        <v>104739.54</v>
      </c>
      <c r="I206" s="40" t="s">
        <v>46</v>
      </c>
      <c r="J206" s="3"/>
    </row>
    <row r="207" spans="1:10" x14ac:dyDescent="0.25">
      <c r="A207" s="36" t="s">
        <v>376</v>
      </c>
      <c r="B207" s="37" t="s">
        <v>44</v>
      </c>
      <c r="C207" s="38" t="s">
        <v>377</v>
      </c>
      <c r="D207" s="39">
        <v>710233314.84000003</v>
      </c>
      <c r="E207" s="39">
        <v>709500161.75</v>
      </c>
      <c r="F207" s="39" t="s">
        <v>46</v>
      </c>
      <c r="G207" s="39" t="s">
        <v>46</v>
      </c>
      <c r="H207" s="39">
        <v>709500161.75</v>
      </c>
      <c r="I207" s="40">
        <v>886738.88</v>
      </c>
      <c r="J207" s="3"/>
    </row>
    <row r="208" spans="1:10" ht="34.5" x14ac:dyDescent="0.25">
      <c r="A208" s="36" t="s">
        <v>378</v>
      </c>
      <c r="B208" s="37" t="s">
        <v>44</v>
      </c>
      <c r="C208" s="38" t="s">
        <v>379</v>
      </c>
      <c r="D208" s="39">
        <v>707070714.84000003</v>
      </c>
      <c r="E208" s="39">
        <v>706434390.79999995</v>
      </c>
      <c r="F208" s="39" t="s">
        <v>46</v>
      </c>
      <c r="G208" s="39" t="s">
        <v>46</v>
      </c>
      <c r="H208" s="39">
        <v>706434390.79999995</v>
      </c>
      <c r="I208" s="40">
        <v>636324.04</v>
      </c>
      <c r="J208" s="3"/>
    </row>
    <row r="209" spans="1:10" ht="23.25" x14ac:dyDescent="0.25">
      <c r="A209" s="36" t="s">
        <v>380</v>
      </c>
      <c r="B209" s="37" t="s">
        <v>44</v>
      </c>
      <c r="C209" s="38" t="s">
        <v>381</v>
      </c>
      <c r="D209" s="39">
        <v>104469900</v>
      </c>
      <c r="E209" s="39">
        <v>104469900</v>
      </c>
      <c r="F209" s="39" t="s">
        <v>46</v>
      </c>
      <c r="G209" s="39" t="s">
        <v>46</v>
      </c>
      <c r="H209" s="39">
        <v>104469900</v>
      </c>
      <c r="I209" s="40" t="s">
        <v>46</v>
      </c>
      <c r="J209" s="3"/>
    </row>
    <row r="210" spans="1:10" ht="23.25" x14ac:dyDescent="0.25">
      <c r="A210" s="36" t="s">
        <v>382</v>
      </c>
      <c r="B210" s="37" t="s">
        <v>44</v>
      </c>
      <c r="C210" s="38" t="s">
        <v>383</v>
      </c>
      <c r="D210" s="39">
        <v>97670000</v>
      </c>
      <c r="E210" s="39">
        <v>97670000</v>
      </c>
      <c r="F210" s="39" t="s">
        <v>46</v>
      </c>
      <c r="G210" s="39" t="s">
        <v>46</v>
      </c>
      <c r="H210" s="39">
        <v>97670000</v>
      </c>
      <c r="I210" s="40" t="s">
        <v>46</v>
      </c>
      <c r="J210" s="3"/>
    </row>
    <row r="211" spans="1:10" ht="45.75" x14ac:dyDescent="0.25">
      <c r="A211" s="36" t="s">
        <v>384</v>
      </c>
      <c r="B211" s="37" t="s">
        <v>44</v>
      </c>
      <c r="C211" s="38" t="s">
        <v>385</v>
      </c>
      <c r="D211" s="39">
        <v>97670000</v>
      </c>
      <c r="E211" s="39">
        <v>97670000</v>
      </c>
      <c r="F211" s="39" t="s">
        <v>46</v>
      </c>
      <c r="G211" s="39" t="s">
        <v>46</v>
      </c>
      <c r="H211" s="39">
        <v>97670000</v>
      </c>
      <c r="I211" s="40" t="s">
        <v>46</v>
      </c>
      <c r="J211" s="3"/>
    </row>
    <row r="212" spans="1:10" ht="34.5" x14ac:dyDescent="0.25">
      <c r="A212" s="36" t="s">
        <v>386</v>
      </c>
      <c r="B212" s="37" t="s">
        <v>44</v>
      </c>
      <c r="C212" s="38" t="s">
        <v>387</v>
      </c>
      <c r="D212" s="39">
        <v>6799900</v>
      </c>
      <c r="E212" s="39">
        <v>6799900</v>
      </c>
      <c r="F212" s="39" t="s">
        <v>46</v>
      </c>
      <c r="G212" s="39" t="s">
        <v>46</v>
      </c>
      <c r="H212" s="39">
        <v>6799900</v>
      </c>
      <c r="I212" s="40" t="s">
        <v>46</v>
      </c>
      <c r="J212" s="3"/>
    </row>
    <row r="213" spans="1:10" ht="45.75" x14ac:dyDescent="0.25">
      <c r="A213" s="36" t="s">
        <v>388</v>
      </c>
      <c r="B213" s="37" t="s">
        <v>44</v>
      </c>
      <c r="C213" s="38" t="s">
        <v>389</v>
      </c>
      <c r="D213" s="39">
        <v>6799900</v>
      </c>
      <c r="E213" s="39">
        <v>6799900</v>
      </c>
      <c r="F213" s="39" t="s">
        <v>46</v>
      </c>
      <c r="G213" s="39" t="s">
        <v>46</v>
      </c>
      <c r="H213" s="39">
        <v>6799900</v>
      </c>
      <c r="I213" s="40" t="s">
        <v>46</v>
      </c>
      <c r="J213" s="3"/>
    </row>
    <row r="214" spans="1:10" ht="34.5" x14ac:dyDescent="0.25">
      <c r="A214" s="36" t="s">
        <v>390</v>
      </c>
      <c r="B214" s="37" t="s">
        <v>44</v>
      </c>
      <c r="C214" s="38" t="s">
        <v>391</v>
      </c>
      <c r="D214" s="39">
        <v>195302155.84</v>
      </c>
      <c r="E214" s="39">
        <v>195113204.81</v>
      </c>
      <c r="F214" s="39" t="s">
        <v>46</v>
      </c>
      <c r="G214" s="39" t="s">
        <v>46</v>
      </c>
      <c r="H214" s="39">
        <v>195113204.81</v>
      </c>
      <c r="I214" s="40">
        <v>188951.03</v>
      </c>
      <c r="J214" s="3"/>
    </row>
    <row r="215" spans="1:10" ht="102" x14ac:dyDescent="0.25">
      <c r="A215" s="36" t="s">
        <v>392</v>
      </c>
      <c r="B215" s="37" t="s">
        <v>44</v>
      </c>
      <c r="C215" s="38" t="s">
        <v>393</v>
      </c>
      <c r="D215" s="39">
        <v>46099400</v>
      </c>
      <c r="E215" s="39">
        <v>46084497.130000003</v>
      </c>
      <c r="F215" s="39" t="s">
        <v>46</v>
      </c>
      <c r="G215" s="39" t="s">
        <v>46</v>
      </c>
      <c r="H215" s="39">
        <v>46084497.130000003</v>
      </c>
      <c r="I215" s="40">
        <v>14902.87</v>
      </c>
      <c r="J215" s="3"/>
    </row>
    <row r="216" spans="1:10" ht="113.25" x14ac:dyDescent="0.25">
      <c r="A216" s="36" t="s">
        <v>394</v>
      </c>
      <c r="B216" s="37" t="s">
        <v>44</v>
      </c>
      <c r="C216" s="38" t="s">
        <v>395</v>
      </c>
      <c r="D216" s="39">
        <v>46099400</v>
      </c>
      <c r="E216" s="39">
        <v>46084497.130000003</v>
      </c>
      <c r="F216" s="39" t="s">
        <v>46</v>
      </c>
      <c r="G216" s="39" t="s">
        <v>46</v>
      </c>
      <c r="H216" s="39">
        <v>46084497.130000003</v>
      </c>
      <c r="I216" s="40">
        <v>14902.87</v>
      </c>
      <c r="J216" s="3"/>
    </row>
    <row r="217" spans="1:10" ht="68.25" x14ac:dyDescent="0.25">
      <c r="A217" s="36" t="s">
        <v>396</v>
      </c>
      <c r="B217" s="37" t="s">
        <v>44</v>
      </c>
      <c r="C217" s="38" t="s">
        <v>397</v>
      </c>
      <c r="D217" s="39">
        <v>13884600</v>
      </c>
      <c r="E217" s="39">
        <v>13884599.99</v>
      </c>
      <c r="F217" s="39" t="s">
        <v>46</v>
      </c>
      <c r="G217" s="39" t="s">
        <v>46</v>
      </c>
      <c r="H217" s="39">
        <v>13884599.99</v>
      </c>
      <c r="I217" s="40">
        <v>0.01</v>
      </c>
      <c r="J217" s="3"/>
    </row>
    <row r="218" spans="1:10" ht="79.5" x14ac:dyDescent="0.25">
      <c r="A218" s="36" t="s">
        <v>398</v>
      </c>
      <c r="B218" s="37" t="s">
        <v>44</v>
      </c>
      <c r="C218" s="38" t="s">
        <v>399</v>
      </c>
      <c r="D218" s="39">
        <v>13884600</v>
      </c>
      <c r="E218" s="39">
        <v>13884599.99</v>
      </c>
      <c r="F218" s="39" t="s">
        <v>46</v>
      </c>
      <c r="G218" s="39" t="s">
        <v>46</v>
      </c>
      <c r="H218" s="39">
        <v>13884599.99</v>
      </c>
      <c r="I218" s="40">
        <v>0.01</v>
      </c>
      <c r="J218" s="3"/>
    </row>
    <row r="219" spans="1:10" ht="57" x14ac:dyDescent="0.25">
      <c r="A219" s="36" t="s">
        <v>400</v>
      </c>
      <c r="B219" s="37" t="s">
        <v>44</v>
      </c>
      <c r="C219" s="38" t="s">
        <v>401</v>
      </c>
      <c r="D219" s="39">
        <v>1700000</v>
      </c>
      <c r="E219" s="39">
        <v>1700000</v>
      </c>
      <c r="F219" s="39" t="s">
        <v>46</v>
      </c>
      <c r="G219" s="39" t="s">
        <v>46</v>
      </c>
      <c r="H219" s="39">
        <v>1700000</v>
      </c>
      <c r="I219" s="40" t="s">
        <v>46</v>
      </c>
      <c r="J219" s="3"/>
    </row>
    <row r="220" spans="1:10" ht="68.25" x14ac:dyDescent="0.25">
      <c r="A220" s="36" t="s">
        <v>402</v>
      </c>
      <c r="B220" s="37" t="s">
        <v>44</v>
      </c>
      <c r="C220" s="38" t="s">
        <v>403</v>
      </c>
      <c r="D220" s="39">
        <v>1700000</v>
      </c>
      <c r="E220" s="39">
        <v>1700000</v>
      </c>
      <c r="F220" s="39" t="s">
        <v>46</v>
      </c>
      <c r="G220" s="39" t="s">
        <v>46</v>
      </c>
      <c r="H220" s="39">
        <v>1700000</v>
      </c>
      <c r="I220" s="40" t="s">
        <v>46</v>
      </c>
      <c r="J220" s="3"/>
    </row>
    <row r="221" spans="1:10" ht="34.5" x14ac:dyDescent="0.25">
      <c r="A221" s="36" t="s">
        <v>404</v>
      </c>
      <c r="B221" s="37" t="s">
        <v>44</v>
      </c>
      <c r="C221" s="38" t="s">
        <v>405</v>
      </c>
      <c r="D221" s="39">
        <v>3952775.18</v>
      </c>
      <c r="E221" s="39">
        <v>3952775.18</v>
      </c>
      <c r="F221" s="39" t="s">
        <v>46</v>
      </c>
      <c r="G221" s="39" t="s">
        <v>46</v>
      </c>
      <c r="H221" s="39">
        <v>3952775.18</v>
      </c>
      <c r="I221" s="40" t="s">
        <v>46</v>
      </c>
      <c r="J221" s="3"/>
    </row>
    <row r="222" spans="1:10" ht="34.5" x14ac:dyDescent="0.25">
      <c r="A222" s="36" t="s">
        <v>406</v>
      </c>
      <c r="B222" s="37" t="s">
        <v>44</v>
      </c>
      <c r="C222" s="38" t="s">
        <v>407</v>
      </c>
      <c r="D222" s="39">
        <v>3952775.18</v>
      </c>
      <c r="E222" s="39">
        <v>3952775.18</v>
      </c>
      <c r="F222" s="39" t="s">
        <v>46</v>
      </c>
      <c r="G222" s="39" t="s">
        <v>46</v>
      </c>
      <c r="H222" s="39">
        <v>3952775.18</v>
      </c>
      <c r="I222" s="40" t="s">
        <v>46</v>
      </c>
      <c r="J222" s="3"/>
    </row>
    <row r="223" spans="1:10" ht="23.25" x14ac:dyDescent="0.25">
      <c r="A223" s="36" t="s">
        <v>408</v>
      </c>
      <c r="B223" s="37" t="s">
        <v>44</v>
      </c>
      <c r="C223" s="38" t="s">
        <v>409</v>
      </c>
      <c r="D223" s="39">
        <v>4997690.79</v>
      </c>
      <c r="E223" s="39">
        <v>4997690.79</v>
      </c>
      <c r="F223" s="39" t="s">
        <v>46</v>
      </c>
      <c r="G223" s="39" t="s">
        <v>46</v>
      </c>
      <c r="H223" s="39">
        <v>4997690.79</v>
      </c>
      <c r="I223" s="40" t="s">
        <v>46</v>
      </c>
      <c r="J223" s="3"/>
    </row>
    <row r="224" spans="1:10" ht="34.5" x14ac:dyDescent="0.25">
      <c r="A224" s="36" t="s">
        <v>410</v>
      </c>
      <c r="B224" s="37" t="s">
        <v>44</v>
      </c>
      <c r="C224" s="38" t="s">
        <v>411</v>
      </c>
      <c r="D224" s="39">
        <v>4997690.79</v>
      </c>
      <c r="E224" s="39">
        <v>4997690.79</v>
      </c>
      <c r="F224" s="39" t="s">
        <v>46</v>
      </c>
      <c r="G224" s="39" t="s">
        <v>46</v>
      </c>
      <c r="H224" s="39">
        <v>4997690.79</v>
      </c>
      <c r="I224" s="40" t="s">
        <v>46</v>
      </c>
      <c r="J224" s="3"/>
    </row>
    <row r="225" spans="1:10" ht="34.5" x14ac:dyDescent="0.25">
      <c r="A225" s="36" t="s">
        <v>412</v>
      </c>
      <c r="B225" s="37" t="s">
        <v>44</v>
      </c>
      <c r="C225" s="38" t="s">
        <v>413</v>
      </c>
      <c r="D225" s="39">
        <v>44221280</v>
      </c>
      <c r="E225" s="39">
        <v>44221279.049999997</v>
      </c>
      <c r="F225" s="39" t="s">
        <v>46</v>
      </c>
      <c r="G225" s="39" t="s">
        <v>46</v>
      </c>
      <c r="H225" s="39">
        <v>44221279.049999997</v>
      </c>
      <c r="I225" s="40">
        <v>0.95</v>
      </c>
      <c r="J225" s="3"/>
    </row>
    <row r="226" spans="1:10" ht="45.75" x14ac:dyDescent="0.25">
      <c r="A226" s="36" t="s">
        <v>414</v>
      </c>
      <c r="B226" s="37" t="s">
        <v>44</v>
      </c>
      <c r="C226" s="38" t="s">
        <v>415</v>
      </c>
      <c r="D226" s="39">
        <v>44221280</v>
      </c>
      <c r="E226" s="39">
        <v>44221279.049999997</v>
      </c>
      <c r="F226" s="39" t="s">
        <v>46</v>
      </c>
      <c r="G226" s="39" t="s">
        <v>46</v>
      </c>
      <c r="H226" s="39">
        <v>44221279.049999997</v>
      </c>
      <c r="I226" s="40">
        <v>0.95</v>
      </c>
      <c r="J226" s="3"/>
    </row>
    <row r="227" spans="1:10" x14ac:dyDescent="0.25">
      <c r="A227" s="36" t="s">
        <v>416</v>
      </c>
      <c r="B227" s="37" t="s">
        <v>44</v>
      </c>
      <c r="C227" s="38" t="s">
        <v>417</v>
      </c>
      <c r="D227" s="39">
        <v>80446409.870000005</v>
      </c>
      <c r="E227" s="39">
        <v>80272362.670000002</v>
      </c>
      <c r="F227" s="39" t="s">
        <v>46</v>
      </c>
      <c r="G227" s="39" t="s">
        <v>46</v>
      </c>
      <c r="H227" s="39">
        <v>80272362.670000002</v>
      </c>
      <c r="I227" s="40">
        <v>174047.2</v>
      </c>
      <c r="J227" s="3"/>
    </row>
    <row r="228" spans="1:10" ht="23.25" x14ac:dyDescent="0.25">
      <c r="A228" s="36" t="s">
        <v>418</v>
      </c>
      <c r="B228" s="37" t="s">
        <v>44</v>
      </c>
      <c r="C228" s="38" t="s">
        <v>419</v>
      </c>
      <c r="D228" s="39">
        <v>80446409.870000005</v>
      </c>
      <c r="E228" s="39">
        <v>80272362.670000002</v>
      </c>
      <c r="F228" s="39" t="s">
        <v>46</v>
      </c>
      <c r="G228" s="39" t="s">
        <v>46</v>
      </c>
      <c r="H228" s="39">
        <v>80272362.670000002</v>
      </c>
      <c r="I228" s="40">
        <v>174047.2</v>
      </c>
      <c r="J228" s="3"/>
    </row>
    <row r="229" spans="1:10" ht="23.25" x14ac:dyDescent="0.25">
      <c r="A229" s="36" t="s">
        <v>420</v>
      </c>
      <c r="B229" s="37" t="s">
        <v>44</v>
      </c>
      <c r="C229" s="38" t="s">
        <v>421</v>
      </c>
      <c r="D229" s="39">
        <v>332637259</v>
      </c>
      <c r="E229" s="39">
        <v>332211361.08999997</v>
      </c>
      <c r="F229" s="39" t="s">
        <v>46</v>
      </c>
      <c r="G229" s="39" t="s">
        <v>46</v>
      </c>
      <c r="H229" s="39">
        <v>332211361.08999997</v>
      </c>
      <c r="I229" s="40">
        <v>425897.91</v>
      </c>
      <c r="J229" s="3"/>
    </row>
    <row r="230" spans="1:10" ht="34.5" x14ac:dyDescent="0.25">
      <c r="A230" s="36" t="s">
        <v>422</v>
      </c>
      <c r="B230" s="37" t="s">
        <v>44</v>
      </c>
      <c r="C230" s="38" t="s">
        <v>423</v>
      </c>
      <c r="D230" s="39">
        <v>6929000</v>
      </c>
      <c r="E230" s="39">
        <v>6929000</v>
      </c>
      <c r="F230" s="39" t="s">
        <v>46</v>
      </c>
      <c r="G230" s="39" t="s">
        <v>46</v>
      </c>
      <c r="H230" s="39">
        <v>6929000</v>
      </c>
      <c r="I230" s="40" t="s">
        <v>46</v>
      </c>
      <c r="J230" s="3"/>
    </row>
    <row r="231" spans="1:10" ht="45.75" x14ac:dyDescent="0.25">
      <c r="A231" s="36" t="s">
        <v>424</v>
      </c>
      <c r="B231" s="37" t="s">
        <v>44</v>
      </c>
      <c r="C231" s="38" t="s">
        <v>425</v>
      </c>
      <c r="D231" s="39">
        <v>6929000</v>
      </c>
      <c r="E231" s="39">
        <v>6929000</v>
      </c>
      <c r="F231" s="39" t="s">
        <v>46</v>
      </c>
      <c r="G231" s="39" t="s">
        <v>46</v>
      </c>
      <c r="H231" s="39">
        <v>6929000</v>
      </c>
      <c r="I231" s="40" t="s">
        <v>46</v>
      </c>
      <c r="J231" s="3"/>
    </row>
    <row r="232" spans="1:10" ht="90.75" x14ac:dyDescent="0.25">
      <c r="A232" s="36" t="s">
        <v>426</v>
      </c>
      <c r="B232" s="37" t="s">
        <v>44</v>
      </c>
      <c r="C232" s="38" t="s">
        <v>427</v>
      </c>
      <c r="D232" s="39">
        <v>37300</v>
      </c>
      <c r="E232" s="39">
        <v>37300</v>
      </c>
      <c r="F232" s="39" t="s">
        <v>46</v>
      </c>
      <c r="G232" s="39" t="s">
        <v>46</v>
      </c>
      <c r="H232" s="39">
        <v>37300</v>
      </c>
      <c r="I232" s="40" t="s">
        <v>46</v>
      </c>
      <c r="J232" s="3"/>
    </row>
    <row r="233" spans="1:10" ht="90.75" x14ac:dyDescent="0.25">
      <c r="A233" s="36" t="s">
        <v>428</v>
      </c>
      <c r="B233" s="37" t="s">
        <v>44</v>
      </c>
      <c r="C233" s="38" t="s">
        <v>429</v>
      </c>
      <c r="D233" s="39">
        <v>37300</v>
      </c>
      <c r="E233" s="39">
        <v>37300</v>
      </c>
      <c r="F233" s="39" t="s">
        <v>46</v>
      </c>
      <c r="G233" s="39" t="s">
        <v>46</v>
      </c>
      <c r="H233" s="39">
        <v>37300</v>
      </c>
      <c r="I233" s="40" t="s">
        <v>46</v>
      </c>
      <c r="J233" s="3"/>
    </row>
    <row r="234" spans="1:10" x14ac:dyDescent="0.25">
      <c r="A234" s="36" t="s">
        <v>430</v>
      </c>
      <c r="B234" s="37" t="s">
        <v>44</v>
      </c>
      <c r="C234" s="38" t="s">
        <v>431</v>
      </c>
      <c r="D234" s="39">
        <v>20975359</v>
      </c>
      <c r="E234" s="39">
        <v>20550192.670000002</v>
      </c>
      <c r="F234" s="39" t="s">
        <v>46</v>
      </c>
      <c r="G234" s="39" t="s">
        <v>46</v>
      </c>
      <c r="H234" s="39">
        <v>20550192.670000002</v>
      </c>
      <c r="I234" s="40">
        <v>425166.33</v>
      </c>
      <c r="J234" s="3"/>
    </row>
    <row r="235" spans="1:10" ht="23.25" x14ac:dyDescent="0.25">
      <c r="A235" s="36" t="s">
        <v>432</v>
      </c>
      <c r="B235" s="37" t="s">
        <v>44</v>
      </c>
      <c r="C235" s="38" t="s">
        <v>433</v>
      </c>
      <c r="D235" s="39">
        <v>20975359</v>
      </c>
      <c r="E235" s="39">
        <v>20550192.670000002</v>
      </c>
      <c r="F235" s="39" t="s">
        <v>46</v>
      </c>
      <c r="G235" s="39" t="s">
        <v>46</v>
      </c>
      <c r="H235" s="39">
        <v>20550192.670000002</v>
      </c>
      <c r="I235" s="40">
        <v>425166.33</v>
      </c>
      <c r="J235" s="3"/>
    </row>
    <row r="236" spans="1:10" x14ac:dyDescent="0.25">
      <c r="A236" s="36" t="s">
        <v>434</v>
      </c>
      <c r="B236" s="37" t="s">
        <v>44</v>
      </c>
      <c r="C236" s="38" t="s">
        <v>435</v>
      </c>
      <c r="D236" s="39">
        <v>304695600</v>
      </c>
      <c r="E236" s="39">
        <v>304694868.42000002</v>
      </c>
      <c r="F236" s="39" t="s">
        <v>46</v>
      </c>
      <c r="G236" s="39" t="s">
        <v>46</v>
      </c>
      <c r="H236" s="39">
        <v>304694868.42000002</v>
      </c>
      <c r="I236" s="40">
        <v>731.58</v>
      </c>
      <c r="J236" s="3"/>
    </row>
    <row r="237" spans="1:10" ht="23.25" x14ac:dyDescent="0.25">
      <c r="A237" s="36" t="s">
        <v>436</v>
      </c>
      <c r="B237" s="37" t="s">
        <v>44</v>
      </c>
      <c r="C237" s="38" t="s">
        <v>437</v>
      </c>
      <c r="D237" s="39">
        <v>304695600</v>
      </c>
      <c r="E237" s="39">
        <v>304694868.42000002</v>
      </c>
      <c r="F237" s="39" t="s">
        <v>46</v>
      </c>
      <c r="G237" s="39" t="s">
        <v>46</v>
      </c>
      <c r="H237" s="39">
        <v>304694868.42000002</v>
      </c>
      <c r="I237" s="40">
        <v>731.58</v>
      </c>
      <c r="J237" s="3"/>
    </row>
    <row r="238" spans="1:10" x14ac:dyDescent="0.25">
      <c r="A238" s="36" t="s">
        <v>438</v>
      </c>
      <c r="B238" s="37" t="s">
        <v>44</v>
      </c>
      <c r="C238" s="38" t="s">
        <v>439</v>
      </c>
      <c r="D238" s="39">
        <v>74661400</v>
      </c>
      <c r="E238" s="39">
        <v>74639924.900000006</v>
      </c>
      <c r="F238" s="39" t="s">
        <v>46</v>
      </c>
      <c r="G238" s="39" t="s">
        <v>46</v>
      </c>
      <c r="H238" s="39">
        <v>74639924.900000006</v>
      </c>
      <c r="I238" s="40">
        <v>21475.1</v>
      </c>
      <c r="J238" s="3"/>
    </row>
    <row r="239" spans="1:10" ht="79.5" x14ac:dyDescent="0.25">
      <c r="A239" s="36" t="s">
        <v>440</v>
      </c>
      <c r="B239" s="37" t="s">
        <v>44</v>
      </c>
      <c r="C239" s="38" t="s">
        <v>441</v>
      </c>
      <c r="D239" s="39">
        <v>16067930</v>
      </c>
      <c r="E239" s="39">
        <v>16067930</v>
      </c>
      <c r="F239" s="39" t="s">
        <v>46</v>
      </c>
      <c r="G239" s="39" t="s">
        <v>46</v>
      </c>
      <c r="H239" s="39">
        <v>16067930</v>
      </c>
      <c r="I239" s="40" t="s">
        <v>46</v>
      </c>
      <c r="J239" s="3"/>
    </row>
    <row r="240" spans="1:10" ht="79.5" x14ac:dyDescent="0.25">
      <c r="A240" s="36" t="s">
        <v>442</v>
      </c>
      <c r="B240" s="37" t="s">
        <v>44</v>
      </c>
      <c r="C240" s="38" t="s">
        <v>443</v>
      </c>
      <c r="D240" s="39">
        <v>16067930</v>
      </c>
      <c r="E240" s="39">
        <v>16067930</v>
      </c>
      <c r="F240" s="39" t="s">
        <v>46</v>
      </c>
      <c r="G240" s="39" t="s">
        <v>46</v>
      </c>
      <c r="H240" s="39">
        <v>16067930</v>
      </c>
      <c r="I240" s="40" t="s">
        <v>46</v>
      </c>
      <c r="J240" s="3"/>
    </row>
    <row r="241" spans="1:10" ht="90.75" x14ac:dyDescent="0.25">
      <c r="A241" s="36" t="s">
        <v>444</v>
      </c>
      <c r="B241" s="37" t="s">
        <v>44</v>
      </c>
      <c r="C241" s="38" t="s">
        <v>445</v>
      </c>
      <c r="D241" s="39">
        <v>2695519</v>
      </c>
      <c r="E241" s="39">
        <v>2695518.37</v>
      </c>
      <c r="F241" s="39" t="s">
        <v>46</v>
      </c>
      <c r="G241" s="39" t="s">
        <v>46</v>
      </c>
      <c r="H241" s="39">
        <v>2695518.37</v>
      </c>
      <c r="I241" s="40">
        <v>0.63</v>
      </c>
      <c r="J241" s="3"/>
    </row>
    <row r="242" spans="1:10" ht="102" x14ac:dyDescent="0.25">
      <c r="A242" s="36" t="s">
        <v>446</v>
      </c>
      <c r="B242" s="37" t="s">
        <v>44</v>
      </c>
      <c r="C242" s="38" t="s">
        <v>447</v>
      </c>
      <c r="D242" s="39">
        <v>2695519</v>
      </c>
      <c r="E242" s="39">
        <v>2695518.37</v>
      </c>
      <c r="F242" s="39" t="s">
        <v>46</v>
      </c>
      <c r="G242" s="39" t="s">
        <v>46</v>
      </c>
      <c r="H242" s="39">
        <v>2695518.37</v>
      </c>
      <c r="I242" s="40">
        <v>0.63</v>
      </c>
      <c r="J242" s="3"/>
    </row>
    <row r="243" spans="1:10" ht="158.25" x14ac:dyDescent="0.25">
      <c r="A243" s="36" t="s">
        <v>448</v>
      </c>
      <c r="B243" s="37" t="s">
        <v>44</v>
      </c>
      <c r="C243" s="38" t="s">
        <v>449</v>
      </c>
      <c r="D243" s="39">
        <v>13703900</v>
      </c>
      <c r="E243" s="39">
        <v>13682425.529999999</v>
      </c>
      <c r="F243" s="39" t="s">
        <v>46</v>
      </c>
      <c r="G243" s="39" t="s">
        <v>46</v>
      </c>
      <c r="H243" s="39">
        <v>13682425.529999999</v>
      </c>
      <c r="I243" s="40">
        <v>21474.47</v>
      </c>
      <c r="J243" s="3"/>
    </row>
    <row r="244" spans="1:10" ht="169.5" x14ac:dyDescent="0.25">
      <c r="A244" s="36" t="s">
        <v>450</v>
      </c>
      <c r="B244" s="37" t="s">
        <v>44</v>
      </c>
      <c r="C244" s="38" t="s">
        <v>451</v>
      </c>
      <c r="D244" s="39">
        <v>13703900</v>
      </c>
      <c r="E244" s="39">
        <v>13682425.529999999</v>
      </c>
      <c r="F244" s="39" t="s">
        <v>46</v>
      </c>
      <c r="G244" s="39" t="s">
        <v>46</v>
      </c>
      <c r="H244" s="39">
        <v>13682425.529999999</v>
      </c>
      <c r="I244" s="40">
        <v>21474.47</v>
      </c>
      <c r="J244" s="3"/>
    </row>
    <row r="245" spans="1:10" ht="45.75" x14ac:dyDescent="0.25">
      <c r="A245" s="36" t="s">
        <v>452</v>
      </c>
      <c r="B245" s="37" t="s">
        <v>44</v>
      </c>
      <c r="C245" s="38" t="s">
        <v>453</v>
      </c>
      <c r="D245" s="39">
        <v>7385767</v>
      </c>
      <c r="E245" s="39">
        <v>7385767</v>
      </c>
      <c r="F245" s="39" t="s">
        <v>46</v>
      </c>
      <c r="G245" s="39" t="s">
        <v>46</v>
      </c>
      <c r="H245" s="39">
        <v>7385767</v>
      </c>
      <c r="I245" s="40" t="s">
        <v>46</v>
      </c>
      <c r="J245" s="3"/>
    </row>
    <row r="246" spans="1:10" ht="57" x14ac:dyDescent="0.25">
      <c r="A246" s="36" t="s">
        <v>454</v>
      </c>
      <c r="B246" s="37" t="s">
        <v>44</v>
      </c>
      <c r="C246" s="38" t="s">
        <v>455</v>
      </c>
      <c r="D246" s="39">
        <v>7385767</v>
      </c>
      <c r="E246" s="39">
        <v>7385767</v>
      </c>
      <c r="F246" s="39" t="s">
        <v>46</v>
      </c>
      <c r="G246" s="39" t="s">
        <v>46</v>
      </c>
      <c r="H246" s="39">
        <v>7385767</v>
      </c>
      <c r="I246" s="40" t="s">
        <v>46</v>
      </c>
      <c r="J246" s="3"/>
    </row>
    <row r="247" spans="1:10" ht="23.25" x14ac:dyDescent="0.25">
      <c r="A247" s="36" t="s">
        <v>456</v>
      </c>
      <c r="B247" s="37" t="s">
        <v>44</v>
      </c>
      <c r="C247" s="38" t="s">
        <v>457</v>
      </c>
      <c r="D247" s="39">
        <v>34808284</v>
      </c>
      <c r="E247" s="39">
        <v>34808284</v>
      </c>
      <c r="F247" s="39" t="s">
        <v>46</v>
      </c>
      <c r="G247" s="39" t="s">
        <v>46</v>
      </c>
      <c r="H247" s="39">
        <v>34808284</v>
      </c>
      <c r="I247" s="40" t="s">
        <v>46</v>
      </c>
      <c r="J247" s="3"/>
    </row>
    <row r="248" spans="1:10" ht="34.5" x14ac:dyDescent="0.25">
      <c r="A248" s="36" t="s">
        <v>458</v>
      </c>
      <c r="B248" s="37" t="s">
        <v>44</v>
      </c>
      <c r="C248" s="38" t="s">
        <v>459</v>
      </c>
      <c r="D248" s="39">
        <v>34808284</v>
      </c>
      <c r="E248" s="39">
        <v>34808284</v>
      </c>
      <c r="F248" s="39" t="s">
        <v>46</v>
      </c>
      <c r="G248" s="39" t="s">
        <v>46</v>
      </c>
      <c r="H248" s="39">
        <v>34808284</v>
      </c>
      <c r="I248" s="40" t="s">
        <v>46</v>
      </c>
      <c r="J248" s="3"/>
    </row>
    <row r="249" spans="1:10" ht="23.25" x14ac:dyDescent="0.25">
      <c r="A249" s="36" t="s">
        <v>460</v>
      </c>
      <c r="B249" s="37" t="s">
        <v>44</v>
      </c>
      <c r="C249" s="38" t="s">
        <v>461</v>
      </c>
      <c r="D249" s="39">
        <v>3162600</v>
      </c>
      <c r="E249" s="39">
        <v>3069224.18</v>
      </c>
      <c r="F249" s="39" t="s">
        <v>46</v>
      </c>
      <c r="G249" s="39" t="s">
        <v>46</v>
      </c>
      <c r="H249" s="39">
        <v>3069224.18</v>
      </c>
      <c r="I249" s="40">
        <v>250414.84</v>
      </c>
      <c r="J249" s="3"/>
    </row>
    <row r="250" spans="1:10" ht="23.25" x14ac:dyDescent="0.25">
      <c r="A250" s="36" t="s">
        <v>462</v>
      </c>
      <c r="B250" s="37" t="s">
        <v>44</v>
      </c>
      <c r="C250" s="38" t="s">
        <v>463</v>
      </c>
      <c r="D250" s="39">
        <v>3162600</v>
      </c>
      <c r="E250" s="39">
        <v>3069224.18</v>
      </c>
      <c r="F250" s="39" t="s">
        <v>46</v>
      </c>
      <c r="G250" s="39" t="s">
        <v>46</v>
      </c>
      <c r="H250" s="39">
        <v>3069224.18</v>
      </c>
      <c r="I250" s="40">
        <v>250414.84</v>
      </c>
      <c r="J250" s="3"/>
    </row>
    <row r="251" spans="1:10" x14ac:dyDescent="0.25">
      <c r="A251" s="36"/>
      <c r="B251" s="37" t="s">
        <v>44</v>
      </c>
      <c r="C251" s="38" t="s">
        <v>464</v>
      </c>
      <c r="D251" s="39">
        <v>159800</v>
      </c>
      <c r="E251" s="39">
        <v>156412.5</v>
      </c>
      <c r="F251" s="39" t="s">
        <v>46</v>
      </c>
      <c r="G251" s="39" t="s">
        <v>46</v>
      </c>
      <c r="H251" s="39">
        <v>156412.5</v>
      </c>
      <c r="I251" s="40">
        <v>3387.5</v>
      </c>
      <c r="J251" s="3"/>
    </row>
    <row r="252" spans="1:10" x14ac:dyDescent="0.25">
      <c r="A252" s="36"/>
      <c r="B252" s="37" t="s">
        <v>44</v>
      </c>
      <c r="C252" s="38" t="s">
        <v>465</v>
      </c>
      <c r="D252" s="39">
        <v>395200</v>
      </c>
      <c r="E252" s="39">
        <v>371251.5</v>
      </c>
      <c r="F252" s="39" t="s">
        <v>46</v>
      </c>
      <c r="G252" s="39" t="s">
        <v>46</v>
      </c>
      <c r="H252" s="39">
        <v>371251.5</v>
      </c>
      <c r="I252" s="40">
        <v>23948.5</v>
      </c>
      <c r="J252" s="3"/>
    </row>
    <row r="253" spans="1:10" ht="68.25" x14ac:dyDescent="0.25">
      <c r="A253" s="36" t="s">
        <v>466</v>
      </c>
      <c r="B253" s="37" t="s">
        <v>44</v>
      </c>
      <c r="C253" s="38" t="s">
        <v>467</v>
      </c>
      <c r="D253" s="39">
        <v>504000</v>
      </c>
      <c r="E253" s="39">
        <v>381034.5</v>
      </c>
      <c r="F253" s="39" t="s">
        <v>46</v>
      </c>
      <c r="G253" s="39" t="s">
        <v>46</v>
      </c>
      <c r="H253" s="39">
        <v>381034.5</v>
      </c>
      <c r="I253" s="40">
        <v>122965.5</v>
      </c>
      <c r="J253" s="3"/>
    </row>
    <row r="254" spans="1:10" ht="68.25" x14ac:dyDescent="0.25">
      <c r="A254" s="36" t="s">
        <v>468</v>
      </c>
      <c r="B254" s="37" t="s">
        <v>44</v>
      </c>
      <c r="C254" s="38" t="s">
        <v>469</v>
      </c>
      <c r="D254" s="39">
        <v>151400</v>
      </c>
      <c r="E254" s="39">
        <v>102690</v>
      </c>
      <c r="F254" s="39" t="s">
        <v>46</v>
      </c>
      <c r="G254" s="39" t="s">
        <v>46</v>
      </c>
      <c r="H254" s="39">
        <v>102690</v>
      </c>
      <c r="I254" s="40">
        <v>48710</v>
      </c>
      <c r="J254" s="3"/>
    </row>
    <row r="255" spans="1:10" x14ac:dyDescent="0.25">
      <c r="A255" s="36"/>
      <c r="B255" s="37" t="s">
        <v>44</v>
      </c>
      <c r="C255" s="38" t="s">
        <v>470</v>
      </c>
      <c r="D255" s="39">
        <v>193400</v>
      </c>
      <c r="E255" s="39">
        <v>166950</v>
      </c>
      <c r="F255" s="39" t="s">
        <v>46</v>
      </c>
      <c r="G255" s="39" t="s">
        <v>46</v>
      </c>
      <c r="H255" s="39">
        <v>166950</v>
      </c>
      <c r="I255" s="40">
        <v>26450</v>
      </c>
      <c r="J255" s="3"/>
    </row>
    <row r="256" spans="1:10" ht="34.5" x14ac:dyDescent="0.25">
      <c r="A256" s="36" t="s">
        <v>471</v>
      </c>
      <c r="B256" s="37" t="s">
        <v>44</v>
      </c>
      <c r="C256" s="38" t="s">
        <v>472</v>
      </c>
      <c r="D256" s="39">
        <v>67300</v>
      </c>
      <c r="E256" s="39">
        <v>46830</v>
      </c>
      <c r="F256" s="39" t="s">
        <v>46</v>
      </c>
      <c r="G256" s="39" t="s">
        <v>46</v>
      </c>
      <c r="H256" s="39">
        <v>46830</v>
      </c>
      <c r="I256" s="40">
        <v>20470</v>
      </c>
      <c r="J256" s="3"/>
    </row>
    <row r="257" spans="1:10" x14ac:dyDescent="0.25">
      <c r="A257" s="36"/>
      <c r="B257" s="37" t="s">
        <v>44</v>
      </c>
      <c r="C257" s="38" t="s">
        <v>473</v>
      </c>
      <c r="D257" s="39">
        <v>117700</v>
      </c>
      <c r="E257" s="39">
        <v>186928</v>
      </c>
      <c r="F257" s="39" t="s">
        <v>46</v>
      </c>
      <c r="G257" s="39" t="s">
        <v>46</v>
      </c>
      <c r="H257" s="39">
        <v>186928</v>
      </c>
      <c r="I257" s="40" t="s">
        <v>46</v>
      </c>
      <c r="J257" s="3"/>
    </row>
    <row r="258" spans="1:10" ht="68.25" x14ac:dyDescent="0.25">
      <c r="A258" s="36" t="s">
        <v>474</v>
      </c>
      <c r="B258" s="37" t="s">
        <v>44</v>
      </c>
      <c r="C258" s="38" t="s">
        <v>475</v>
      </c>
      <c r="D258" s="39">
        <v>395600</v>
      </c>
      <c r="E258" s="39">
        <v>460763.02</v>
      </c>
      <c r="F258" s="39" t="s">
        <v>46</v>
      </c>
      <c r="G258" s="39" t="s">
        <v>46</v>
      </c>
      <c r="H258" s="39">
        <v>460763.02</v>
      </c>
      <c r="I258" s="40" t="s">
        <v>46</v>
      </c>
      <c r="J258" s="3"/>
    </row>
    <row r="259" spans="1:10" x14ac:dyDescent="0.25">
      <c r="A259" s="36"/>
      <c r="B259" s="37" t="s">
        <v>44</v>
      </c>
      <c r="C259" s="38" t="s">
        <v>476</v>
      </c>
      <c r="D259" s="39">
        <v>67300</v>
      </c>
      <c r="E259" s="39">
        <v>62816.66</v>
      </c>
      <c r="F259" s="39" t="s">
        <v>46</v>
      </c>
      <c r="G259" s="39" t="s">
        <v>46</v>
      </c>
      <c r="H259" s="39">
        <v>62816.66</v>
      </c>
      <c r="I259" s="40">
        <v>4483.34</v>
      </c>
      <c r="J259" s="3"/>
    </row>
    <row r="260" spans="1:10" x14ac:dyDescent="0.25">
      <c r="A260" s="36"/>
      <c r="B260" s="37" t="s">
        <v>44</v>
      </c>
      <c r="C260" s="38" t="s">
        <v>477</v>
      </c>
      <c r="D260" s="39">
        <v>142900</v>
      </c>
      <c r="E260" s="39">
        <v>147350</v>
      </c>
      <c r="F260" s="39" t="s">
        <v>46</v>
      </c>
      <c r="G260" s="39" t="s">
        <v>46</v>
      </c>
      <c r="H260" s="39">
        <v>147350</v>
      </c>
      <c r="I260" s="40" t="s">
        <v>46</v>
      </c>
      <c r="J260" s="3"/>
    </row>
    <row r="261" spans="1:10" ht="68.25" x14ac:dyDescent="0.25">
      <c r="A261" s="36" t="s">
        <v>478</v>
      </c>
      <c r="B261" s="37" t="s">
        <v>44</v>
      </c>
      <c r="C261" s="38" t="s">
        <v>479</v>
      </c>
      <c r="D261" s="39">
        <v>42000</v>
      </c>
      <c r="E261" s="39">
        <v>53948</v>
      </c>
      <c r="F261" s="39" t="s">
        <v>46</v>
      </c>
      <c r="G261" s="39" t="s">
        <v>46</v>
      </c>
      <c r="H261" s="39">
        <v>53948</v>
      </c>
      <c r="I261" s="40" t="s">
        <v>46</v>
      </c>
      <c r="J261" s="3"/>
    </row>
    <row r="262" spans="1:10" ht="23.25" x14ac:dyDescent="0.25">
      <c r="A262" s="36" t="s">
        <v>462</v>
      </c>
      <c r="B262" s="37" t="s">
        <v>44</v>
      </c>
      <c r="C262" s="38" t="s">
        <v>480</v>
      </c>
      <c r="D262" s="39">
        <v>926000</v>
      </c>
      <c r="E262" s="39">
        <v>932250</v>
      </c>
      <c r="F262" s="39" t="s">
        <v>46</v>
      </c>
      <c r="G262" s="39" t="s">
        <v>46</v>
      </c>
      <c r="H262" s="39">
        <v>932250</v>
      </c>
      <c r="I262" s="40" t="s">
        <v>46</v>
      </c>
      <c r="J262" s="3"/>
    </row>
    <row r="263" spans="1:10" ht="57" x14ac:dyDescent="0.25">
      <c r="A263" s="36" t="s">
        <v>481</v>
      </c>
      <c r="B263" s="37" t="s">
        <v>44</v>
      </c>
      <c r="C263" s="38" t="s">
        <v>482</v>
      </c>
      <c r="D263" s="39" t="s">
        <v>46</v>
      </c>
      <c r="E263" s="39">
        <v>-3453.23</v>
      </c>
      <c r="F263" s="39" t="s">
        <v>46</v>
      </c>
      <c r="G263" s="39" t="s">
        <v>46</v>
      </c>
      <c r="H263" s="39">
        <v>-3453.23</v>
      </c>
      <c r="I263" s="40" t="s">
        <v>46</v>
      </c>
      <c r="J263" s="3"/>
    </row>
    <row r="264" spans="1:10" ht="57" x14ac:dyDescent="0.25">
      <c r="A264" s="36" t="s">
        <v>483</v>
      </c>
      <c r="B264" s="37" t="s">
        <v>44</v>
      </c>
      <c r="C264" s="38" t="s">
        <v>484</v>
      </c>
      <c r="D264" s="39" t="s">
        <v>46</v>
      </c>
      <c r="E264" s="39">
        <v>-3453.23</v>
      </c>
      <c r="F264" s="39" t="s">
        <v>46</v>
      </c>
      <c r="G264" s="39" t="s">
        <v>46</v>
      </c>
      <c r="H264" s="39">
        <v>-3453.23</v>
      </c>
      <c r="I264" s="40" t="s">
        <v>46</v>
      </c>
      <c r="J264" s="3"/>
    </row>
    <row r="265" spans="1:10" ht="57" x14ac:dyDescent="0.25">
      <c r="A265" s="36" t="s">
        <v>485</v>
      </c>
      <c r="B265" s="37" t="s">
        <v>44</v>
      </c>
      <c r="C265" s="38" t="s">
        <v>486</v>
      </c>
      <c r="D265" s="39" t="s">
        <v>46</v>
      </c>
      <c r="E265" s="39">
        <v>-3453.23</v>
      </c>
      <c r="F265" s="39" t="s">
        <v>46</v>
      </c>
      <c r="G265" s="39" t="s">
        <v>46</v>
      </c>
      <c r="H265" s="39">
        <v>-3453.23</v>
      </c>
      <c r="I265" s="40" t="s">
        <v>46</v>
      </c>
      <c r="J265" s="3"/>
    </row>
  </sheetData>
  <mergeCells count="17">
    <mergeCell ref="B13:G13"/>
    <mergeCell ref="A16:I16"/>
    <mergeCell ref="A17:A21"/>
    <mergeCell ref="B17:B21"/>
    <mergeCell ref="C17:C21"/>
    <mergeCell ref="D17:D21"/>
    <mergeCell ref="E17:H17"/>
    <mergeCell ref="I17:I21"/>
    <mergeCell ref="E18:E21"/>
    <mergeCell ref="F18:F21"/>
    <mergeCell ref="G18:G21"/>
    <mergeCell ref="H18:H21"/>
    <mergeCell ref="A2:H2"/>
    <mergeCell ref="A3:H3"/>
    <mergeCell ref="A4:H4"/>
    <mergeCell ref="A5:G5"/>
    <mergeCell ref="B12:G12"/>
  </mergeCells>
  <pageMargins left="0.39374999999999999" right="0.39374999999999999" top="0.39374999999999999" bottom="0.39374999999999999" header="0.51180550000000002" footer="0.51180550000000002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2"/>
  <sheetViews>
    <sheetView topLeftCell="A73" zoomScaleNormal="100" zoomScaleSheetLayoutView="100" workbookViewId="0">
      <selection activeCell="J26" sqref="J26:K26"/>
    </sheetView>
  </sheetViews>
  <sheetFormatPr defaultRowHeight="15" x14ac:dyDescent="0.25"/>
  <cols>
    <col min="1" max="1" width="31.7109375" style="1" customWidth="1"/>
    <col min="2" max="2" width="5.85546875" style="1" customWidth="1"/>
    <col min="3" max="3" width="22.5703125" style="1" customWidth="1"/>
    <col min="4" max="11" width="14.85546875" style="1" customWidth="1"/>
    <col min="12" max="12" width="9.140625" style="1" customWidth="1"/>
    <col min="13" max="16384" width="9.140625" style="1"/>
  </cols>
  <sheetData>
    <row r="1" spans="1:12" ht="1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4.1" customHeight="1" x14ac:dyDescent="0.25">
      <c r="A2" s="142" t="s">
        <v>487</v>
      </c>
      <c r="B2" s="143"/>
      <c r="C2" s="143"/>
      <c r="D2" s="143"/>
      <c r="E2" s="143"/>
      <c r="F2" s="143"/>
      <c r="G2" s="143"/>
      <c r="H2" s="143"/>
      <c r="I2" s="143"/>
      <c r="J2" s="3"/>
      <c r="K2" s="41" t="s">
        <v>488</v>
      </c>
      <c r="L2" s="3"/>
    </row>
    <row r="3" spans="1:12" ht="12.95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3"/>
    </row>
    <row r="4" spans="1:12" ht="12" customHeight="1" x14ac:dyDescent="0.25">
      <c r="A4" s="144" t="s">
        <v>27</v>
      </c>
      <c r="B4" s="146" t="s">
        <v>28</v>
      </c>
      <c r="C4" s="138" t="s">
        <v>489</v>
      </c>
      <c r="D4" s="148" t="s">
        <v>30</v>
      </c>
      <c r="E4" s="148" t="s">
        <v>490</v>
      </c>
      <c r="F4" s="148" t="s">
        <v>491</v>
      </c>
      <c r="G4" s="149"/>
      <c r="H4" s="149"/>
      <c r="I4" s="149"/>
      <c r="J4" s="148" t="s">
        <v>492</v>
      </c>
      <c r="K4" s="149"/>
      <c r="L4" s="3"/>
    </row>
    <row r="5" spans="1:12" ht="9.75" customHeight="1" x14ac:dyDescent="0.25">
      <c r="A5" s="145"/>
      <c r="B5" s="147"/>
      <c r="C5" s="139"/>
      <c r="D5" s="149"/>
      <c r="E5" s="149"/>
      <c r="F5" s="149"/>
      <c r="G5" s="149"/>
      <c r="H5" s="149"/>
      <c r="I5" s="149"/>
      <c r="J5" s="149"/>
      <c r="K5" s="149"/>
      <c r="L5" s="3"/>
    </row>
    <row r="6" spans="1:12" ht="11.25" customHeight="1" x14ac:dyDescent="0.25">
      <c r="A6" s="145"/>
      <c r="B6" s="147"/>
      <c r="C6" s="139"/>
      <c r="D6" s="149"/>
      <c r="E6" s="149"/>
      <c r="F6" s="148" t="s">
        <v>33</v>
      </c>
      <c r="G6" s="148" t="s">
        <v>34</v>
      </c>
      <c r="H6" s="148" t="s">
        <v>35</v>
      </c>
      <c r="I6" s="148" t="s">
        <v>36</v>
      </c>
      <c r="J6" s="148" t="s">
        <v>493</v>
      </c>
      <c r="K6" s="148" t="s">
        <v>494</v>
      </c>
      <c r="L6" s="3"/>
    </row>
    <row r="7" spans="1:12" ht="11.25" customHeight="1" x14ac:dyDescent="0.25">
      <c r="A7" s="145"/>
      <c r="B7" s="147"/>
      <c r="C7" s="139"/>
      <c r="D7" s="149"/>
      <c r="E7" s="149"/>
      <c r="F7" s="149"/>
      <c r="G7" s="149"/>
      <c r="H7" s="149"/>
      <c r="I7" s="149"/>
      <c r="J7" s="149"/>
      <c r="K7" s="149"/>
      <c r="L7" s="3"/>
    </row>
    <row r="8" spans="1:12" ht="10.5" customHeight="1" x14ac:dyDescent="0.25">
      <c r="A8" s="145"/>
      <c r="B8" s="147"/>
      <c r="C8" s="139"/>
      <c r="D8" s="149"/>
      <c r="E8" s="149"/>
      <c r="F8" s="149"/>
      <c r="G8" s="149"/>
      <c r="H8" s="149"/>
      <c r="I8" s="149"/>
      <c r="J8" s="149"/>
      <c r="K8" s="149"/>
      <c r="L8" s="3"/>
    </row>
    <row r="9" spans="1:12" ht="9" customHeight="1" x14ac:dyDescent="0.25">
      <c r="A9" s="145"/>
      <c r="B9" s="147"/>
      <c r="C9" s="139"/>
      <c r="D9" s="149"/>
      <c r="E9" s="149"/>
      <c r="F9" s="149"/>
      <c r="G9" s="149"/>
      <c r="H9" s="149"/>
      <c r="I9" s="149"/>
      <c r="J9" s="149"/>
      <c r="K9" s="149"/>
      <c r="L9" s="3"/>
    </row>
    <row r="10" spans="1:12" ht="12.95" customHeight="1" x14ac:dyDescent="0.25">
      <c r="A10" s="43">
        <v>1</v>
      </c>
      <c r="B10" s="44">
        <v>2</v>
      </c>
      <c r="C10" s="44">
        <v>3</v>
      </c>
      <c r="D10" s="45" t="s">
        <v>37</v>
      </c>
      <c r="E10" s="45" t="s">
        <v>38</v>
      </c>
      <c r="F10" s="45" t="s">
        <v>39</v>
      </c>
      <c r="G10" s="45" t="s">
        <v>40</v>
      </c>
      <c r="H10" s="45" t="s">
        <v>41</v>
      </c>
      <c r="I10" s="45" t="s">
        <v>42</v>
      </c>
      <c r="J10" s="45" t="s">
        <v>495</v>
      </c>
      <c r="K10" s="45" t="s">
        <v>496</v>
      </c>
      <c r="L10" s="3"/>
    </row>
    <row r="11" spans="1:12" ht="15" customHeight="1" x14ac:dyDescent="0.25">
      <c r="A11" s="46" t="s">
        <v>497</v>
      </c>
      <c r="B11" s="47">
        <v>200</v>
      </c>
      <c r="C11" s="48" t="s">
        <v>498</v>
      </c>
      <c r="D11" s="49">
        <f>134816250.27+9800900.8</f>
        <v>144617151.07000002</v>
      </c>
      <c r="E11" s="49">
        <f>134816250.27+9800900.8</f>
        <v>144617151.07000002</v>
      </c>
      <c r="F11" s="49">
        <f>131172533.59+9798900</f>
        <v>140971433.59</v>
      </c>
      <c r="G11" s="49" t="s">
        <v>46</v>
      </c>
      <c r="H11" s="49" t="s">
        <v>46</v>
      </c>
      <c r="I11" s="49">
        <f>131172533.59+9798900</f>
        <v>140971433.59</v>
      </c>
      <c r="J11" s="49">
        <f>3643716.68+2000</f>
        <v>3645716.68</v>
      </c>
      <c r="K11" s="50">
        <f>3643716.68+2000</f>
        <v>3645716.68</v>
      </c>
      <c r="L11" s="3"/>
    </row>
    <row r="12" spans="1:12" ht="15" customHeight="1" x14ac:dyDescent="0.25">
      <c r="A12" s="51" t="s">
        <v>47</v>
      </c>
      <c r="B12" s="196"/>
      <c r="C12" s="195"/>
      <c r="D12" s="194"/>
      <c r="E12" s="194"/>
      <c r="F12" s="195"/>
      <c r="G12" s="54"/>
      <c r="H12" s="54"/>
      <c r="I12" s="195"/>
      <c r="J12" s="54"/>
      <c r="K12" s="55"/>
      <c r="L12" s="3"/>
    </row>
    <row r="13" spans="1:12" ht="35.25" customHeight="1" x14ac:dyDescent="0.25">
      <c r="A13" s="56" t="s">
        <v>614</v>
      </c>
      <c r="B13" s="57" t="s">
        <v>500</v>
      </c>
      <c r="C13" s="58" t="s">
        <v>615</v>
      </c>
      <c r="D13" s="59">
        <v>294638.12</v>
      </c>
      <c r="E13" s="59">
        <v>294638.12</v>
      </c>
      <c r="F13" s="59">
        <v>294638.12</v>
      </c>
      <c r="G13" s="54"/>
      <c r="H13" s="54"/>
      <c r="I13" s="59">
        <v>294638.12</v>
      </c>
      <c r="J13" s="59" t="s">
        <v>46</v>
      </c>
      <c r="K13" s="60" t="s">
        <v>46</v>
      </c>
      <c r="L13" s="3"/>
    </row>
    <row r="14" spans="1:12" ht="35.25" customHeight="1" x14ac:dyDescent="0.25">
      <c r="A14" s="56" t="s">
        <v>616</v>
      </c>
      <c r="B14" s="57" t="s">
        <v>500</v>
      </c>
      <c r="C14" s="58" t="s">
        <v>617</v>
      </c>
      <c r="D14" s="59">
        <v>294638.12</v>
      </c>
      <c r="E14" s="59">
        <v>294638.12</v>
      </c>
      <c r="F14" s="59">
        <v>294638.12</v>
      </c>
      <c r="G14" s="54"/>
      <c r="H14" s="54"/>
      <c r="I14" s="59">
        <v>294638.12</v>
      </c>
      <c r="J14" s="59" t="s">
        <v>46</v>
      </c>
      <c r="K14" s="60" t="s">
        <v>46</v>
      </c>
      <c r="L14" s="3"/>
    </row>
    <row r="15" spans="1:12" ht="35.25" customHeight="1" x14ac:dyDescent="0.25">
      <c r="A15" s="56" t="s">
        <v>618</v>
      </c>
      <c r="B15" s="57" t="s">
        <v>500</v>
      </c>
      <c r="C15" s="58" t="s">
        <v>619</v>
      </c>
      <c r="D15" s="59">
        <v>294638.12</v>
      </c>
      <c r="E15" s="59">
        <v>294638.12</v>
      </c>
      <c r="F15" s="59">
        <v>294638.12</v>
      </c>
      <c r="G15" s="54"/>
      <c r="H15" s="54"/>
      <c r="I15" s="59">
        <v>294638.12</v>
      </c>
      <c r="J15" s="59" t="s">
        <v>46</v>
      </c>
      <c r="K15" s="60" t="s">
        <v>46</v>
      </c>
      <c r="L15" s="3"/>
    </row>
    <row r="16" spans="1:12" ht="22.5" customHeight="1" x14ac:dyDescent="0.25">
      <c r="A16" s="56" t="s">
        <v>620</v>
      </c>
      <c r="B16" s="57" t="s">
        <v>500</v>
      </c>
      <c r="C16" s="58" t="s">
        <v>621</v>
      </c>
      <c r="D16" s="59">
        <v>226296.56</v>
      </c>
      <c r="E16" s="59">
        <v>226296.56</v>
      </c>
      <c r="F16" s="59">
        <v>226296.56</v>
      </c>
      <c r="G16" s="54"/>
      <c r="H16" s="54"/>
      <c r="I16" s="59">
        <v>226296.56</v>
      </c>
      <c r="J16" s="59" t="s">
        <v>46</v>
      </c>
      <c r="K16" s="60" t="s">
        <v>46</v>
      </c>
      <c r="L16" s="3"/>
    </row>
    <row r="17" spans="1:12" ht="35.25" customHeight="1" x14ac:dyDescent="0.25">
      <c r="A17" s="56" t="s">
        <v>622</v>
      </c>
      <c r="B17" s="57" t="s">
        <v>500</v>
      </c>
      <c r="C17" s="58" t="s">
        <v>623</v>
      </c>
      <c r="D17" s="59">
        <v>68341.56</v>
      </c>
      <c r="E17" s="59">
        <v>68341.56</v>
      </c>
      <c r="F17" s="59">
        <v>68341.56</v>
      </c>
      <c r="G17" s="54"/>
      <c r="H17" s="54"/>
      <c r="I17" s="59">
        <v>68341.56</v>
      </c>
      <c r="J17" s="59" t="s">
        <v>46</v>
      </c>
      <c r="K17" s="60" t="s">
        <v>46</v>
      </c>
      <c r="L17" s="3"/>
    </row>
    <row r="18" spans="1:12" ht="35.25" customHeight="1" x14ac:dyDescent="0.25">
      <c r="A18" s="56" t="s">
        <v>624</v>
      </c>
      <c r="B18" s="57" t="s">
        <v>500</v>
      </c>
      <c r="C18" s="58" t="s">
        <v>625</v>
      </c>
      <c r="D18" s="59">
        <v>9506262.6799999997</v>
      </c>
      <c r="E18" s="59">
        <v>9506262.6799999997</v>
      </c>
      <c r="F18" s="59">
        <v>9504262.6799999997</v>
      </c>
      <c r="G18" s="54"/>
      <c r="H18" s="54"/>
      <c r="I18" s="59">
        <v>9504262.6799999997</v>
      </c>
      <c r="J18" s="54">
        <f t="shared" ref="J15:J26" si="0">D18-I18</f>
        <v>2000</v>
      </c>
      <c r="K18" s="55">
        <f t="shared" ref="K15:K26" si="1">E18-I18</f>
        <v>2000</v>
      </c>
      <c r="L18" s="3"/>
    </row>
    <row r="19" spans="1:12" ht="35.25" customHeight="1" x14ac:dyDescent="0.25">
      <c r="A19" s="56" t="s">
        <v>616</v>
      </c>
      <c r="B19" s="57" t="s">
        <v>500</v>
      </c>
      <c r="C19" s="58" t="s">
        <v>626</v>
      </c>
      <c r="D19" s="59">
        <v>7955948.9000000004</v>
      </c>
      <c r="E19" s="59">
        <v>7955948.9000000004</v>
      </c>
      <c r="F19" s="59">
        <v>7955948.9000000004</v>
      </c>
      <c r="G19" s="54"/>
      <c r="H19" s="54"/>
      <c r="I19" s="59">
        <v>7955948.9000000004</v>
      </c>
      <c r="J19" s="59" t="s">
        <v>46</v>
      </c>
      <c r="K19" s="60" t="s">
        <v>46</v>
      </c>
      <c r="L19" s="3"/>
    </row>
    <row r="20" spans="1:12" ht="35.25" customHeight="1" x14ac:dyDescent="0.25">
      <c r="A20" s="56" t="s">
        <v>618</v>
      </c>
      <c r="B20" s="57" t="s">
        <v>500</v>
      </c>
      <c r="C20" s="58" t="s">
        <v>627</v>
      </c>
      <c r="D20" s="59">
        <v>7955948.9000000004</v>
      </c>
      <c r="E20" s="59">
        <v>7955948.9000000004</v>
      </c>
      <c r="F20" s="59">
        <v>7955948.9000000004</v>
      </c>
      <c r="G20" s="54"/>
      <c r="H20" s="54"/>
      <c r="I20" s="59">
        <v>7955948.9000000004</v>
      </c>
      <c r="J20" s="59" t="s">
        <v>46</v>
      </c>
      <c r="K20" s="60" t="s">
        <v>46</v>
      </c>
      <c r="L20" s="3"/>
    </row>
    <row r="21" spans="1:12" ht="21" customHeight="1" x14ac:dyDescent="0.25">
      <c r="A21" s="56" t="s">
        <v>620</v>
      </c>
      <c r="B21" s="57" t="s">
        <v>500</v>
      </c>
      <c r="C21" s="58" t="s">
        <v>628</v>
      </c>
      <c r="D21" s="59">
        <v>6122747.21</v>
      </c>
      <c r="E21" s="59">
        <v>6122747.21</v>
      </c>
      <c r="F21" s="59">
        <v>6122747.21</v>
      </c>
      <c r="G21" s="54"/>
      <c r="H21" s="54"/>
      <c r="I21" s="59">
        <v>6122747.21</v>
      </c>
      <c r="J21" s="59" t="s">
        <v>46</v>
      </c>
      <c r="K21" s="60" t="s">
        <v>46</v>
      </c>
      <c r="L21" s="3"/>
    </row>
    <row r="22" spans="1:12" ht="35.25" customHeight="1" x14ac:dyDescent="0.25">
      <c r="A22" s="56" t="s">
        <v>622</v>
      </c>
      <c r="B22" s="57" t="s">
        <v>500</v>
      </c>
      <c r="C22" s="58" t="s">
        <v>629</v>
      </c>
      <c r="D22" s="59">
        <v>1833201.69</v>
      </c>
      <c r="E22" s="59">
        <v>1833201.69</v>
      </c>
      <c r="F22" s="59">
        <v>1833201.69</v>
      </c>
      <c r="G22" s="54"/>
      <c r="H22" s="54"/>
      <c r="I22" s="59">
        <v>1833201.69</v>
      </c>
      <c r="J22" s="59" t="s">
        <v>46</v>
      </c>
      <c r="K22" s="60" t="s">
        <v>46</v>
      </c>
      <c r="L22" s="3"/>
    </row>
    <row r="23" spans="1:12" ht="35.25" customHeight="1" x14ac:dyDescent="0.25">
      <c r="A23" s="56" t="s">
        <v>630</v>
      </c>
      <c r="B23" s="57" t="s">
        <v>500</v>
      </c>
      <c r="C23" s="58" t="s">
        <v>631</v>
      </c>
      <c r="D23" s="59">
        <v>1550313.78</v>
      </c>
      <c r="E23" s="59">
        <v>1550313.78</v>
      </c>
      <c r="F23" s="59">
        <v>1548313.78</v>
      </c>
      <c r="G23" s="54"/>
      <c r="H23" s="54"/>
      <c r="I23" s="59">
        <v>1548313.78</v>
      </c>
      <c r="J23" s="54">
        <f t="shared" si="0"/>
        <v>2000</v>
      </c>
      <c r="K23" s="55">
        <f t="shared" si="1"/>
        <v>2000</v>
      </c>
      <c r="L23" s="3"/>
    </row>
    <row r="24" spans="1:12" ht="35.25" customHeight="1" x14ac:dyDescent="0.25">
      <c r="A24" s="56" t="s">
        <v>632</v>
      </c>
      <c r="B24" s="57" t="s">
        <v>500</v>
      </c>
      <c r="C24" s="58" t="s">
        <v>633</v>
      </c>
      <c r="D24" s="59">
        <v>1550313.78</v>
      </c>
      <c r="E24" s="59">
        <v>1550313.78</v>
      </c>
      <c r="F24" s="59">
        <v>1548313.78</v>
      </c>
      <c r="G24" s="54"/>
      <c r="H24" s="54"/>
      <c r="I24" s="59">
        <v>1548313.78</v>
      </c>
      <c r="J24" s="54">
        <f t="shared" si="0"/>
        <v>2000</v>
      </c>
      <c r="K24" s="55">
        <f t="shared" si="1"/>
        <v>2000</v>
      </c>
      <c r="L24" s="3"/>
    </row>
    <row r="25" spans="1:12" ht="35.25" customHeight="1" x14ac:dyDescent="0.25">
      <c r="A25" s="56" t="s">
        <v>634</v>
      </c>
      <c r="B25" s="57" t="s">
        <v>500</v>
      </c>
      <c r="C25" s="58" t="s">
        <v>635</v>
      </c>
      <c r="D25" s="59">
        <v>1442747.1</v>
      </c>
      <c r="E25" s="59">
        <v>1442747.1</v>
      </c>
      <c r="F25" s="59">
        <v>1440747.1</v>
      </c>
      <c r="G25" s="54"/>
      <c r="H25" s="54"/>
      <c r="I25" s="59">
        <v>1440747.1</v>
      </c>
      <c r="J25" s="54">
        <f t="shared" si="0"/>
        <v>2000</v>
      </c>
      <c r="K25" s="55">
        <f t="shared" si="1"/>
        <v>2000</v>
      </c>
      <c r="L25" s="3"/>
    </row>
    <row r="26" spans="1:12" ht="35.25" customHeight="1" x14ac:dyDescent="0.25">
      <c r="A26" s="56" t="s">
        <v>636</v>
      </c>
      <c r="B26" s="57" t="s">
        <v>500</v>
      </c>
      <c r="C26" s="58" t="s">
        <v>637</v>
      </c>
      <c r="D26" s="59">
        <v>107566.68</v>
      </c>
      <c r="E26" s="59">
        <v>107566.68</v>
      </c>
      <c r="F26" s="59">
        <v>107566.68</v>
      </c>
      <c r="G26" s="194"/>
      <c r="H26" s="194"/>
      <c r="I26" s="59">
        <v>107566.68</v>
      </c>
      <c r="J26" s="59" t="s">
        <v>46</v>
      </c>
      <c r="K26" s="60" t="s">
        <v>46</v>
      </c>
      <c r="L26" s="3"/>
    </row>
    <row r="27" spans="1:12" ht="90.75" x14ac:dyDescent="0.25">
      <c r="A27" s="56" t="s">
        <v>499</v>
      </c>
      <c r="B27" s="57" t="s">
        <v>500</v>
      </c>
      <c r="C27" s="58" t="s">
        <v>501</v>
      </c>
      <c r="D27" s="59">
        <v>99600</v>
      </c>
      <c r="E27" s="59">
        <v>99600</v>
      </c>
      <c r="F27" s="59">
        <v>99600</v>
      </c>
      <c r="G27" s="59" t="s">
        <v>46</v>
      </c>
      <c r="H27" s="59" t="s">
        <v>46</v>
      </c>
      <c r="I27" s="59">
        <v>99600</v>
      </c>
      <c r="J27" s="59" t="s">
        <v>46</v>
      </c>
      <c r="K27" s="60" t="s">
        <v>46</v>
      </c>
      <c r="L27" s="3"/>
    </row>
    <row r="28" spans="1:12" x14ac:dyDescent="0.25">
      <c r="A28" s="56" t="s">
        <v>502</v>
      </c>
      <c r="B28" s="57" t="s">
        <v>500</v>
      </c>
      <c r="C28" s="58" t="s">
        <v>503</v>
      </c>
      <c r="D28" s="59">
        <v>99600</v>
      </c>
      <c r="E28" s="59">
        <v>99600</v>
      </c>
      <c r="F28" s="59">
        <v>99600</v>
      </c>
      <c r="G28" s="59" t="s">
        <v>46</v>
      </c>
      <c r="H28" s="59" t="s">
        <v>46</v>
      </c>
      <c r="I28" s="59">
        <v>99600</v>
      </c>
      <c r="J28" s="59" t="s">
        <v>46</v>
      </c>
      <c r="K28" s="60" t="s">
        <v>46</v>
      </c>
      <c r="L28" s="3"/>
    </row>
    <row r="29" spans="1:12" x14ac:dyDescent="0.25">
      <c r="A29" s="56" t="s">
        <v>438</v>
      </c>
      <c r="B29" s="57" t="s">
        <v>500</v>
      </c>
      <c r="C29" s="58" t="s">
        <v>504</v>
      </c>
      <c r="D29" s="59">
        <v>99600</v>
      </c>
      <c r="E29" s="59">
        <v>99600</v>
      </c>
      <c r="F29" s="59">
        <v>99600</v>
      </c>
      <c r="G29" s="59" t="s">
        <v>46</v>
      </c>
      <c r="H29" s="59" t="s">
        <v>46</v>
      </c>
      <c r="I29" s="59">
        <v>99600</v>
      </c>
      <c r="J29" s="59" t="s">
        <v>46</v>
      </c>
      <c r="K29" s="60" t="s">
        <v>46</v>
      </c>
      <c r="L29" s="3"/>
    </row>
    <row r="30" spans="1:12" ht="23.25" x14ac:dyDescent="0.25">
      <c r="A30" s="56" t="s">
        <v>505</v>
      </c>
      <c r="B30" s="57" t="s">
        <v>500</v>
      </c>
      <c r="C30" s="58" t="s">
        <v>506</v>
      </c>
      <c r="D30" s="59">
        <v>183500</v>
      </c>
      <c r="E30" s="59">
        <v>183500</v>
      </c>
      <c r="F30" s="59">
        <v>183500</v>
      </c>
      <c r="G30" s="59" t="s">
        <v>46</v>
      </c>
      <c r="H30" s="59" t="s">
        <v>46</v>
      </c>
      <c r="I30" s="59">
        <v>183500</v>
      </c>
      <c r="J30" s="59" t="s">
        <v>46</v>
      </c>
      <c r="K30" s="60" t="s">
        <v>46</v>
      </c>
      <c r="L30" s="3"/>
    </row>
    <row r="31" spans="1:12" x14ac:dyDescent="0.25">
      <c r="A31" s="56" t="s">
        <v>502</v>
      </c>
      <c r="B31" s="57" t="s">
        <v>500</v>
      </c>
      <c r="C31" s="58" t="s">
        <v>507</v>
      </c>
      <c r="D31" s="59">
        <v>183500</v>
      </c>
      <c r="E31" s="59">
        <v>183500</v>
      </c>
      <c r="F31" s="59">
        <v>183500</v>
      </c>
      <c r="G31" s="59" t="s">
        <v>46</v>
      </c>
      <c r="H31" s="59" t="s">
        <v>46</v>
      </c>
      <c r="I31" s="59">
        <v>183500</v>
      </c>
      <c r="J31" s="59" t="s">
        <v>46</v>
      </c>
      <c r="K31" s="60" t="s">
        <v>46</v>
      </c>
      <c r="L31" s="3"/>
    </row>
    <row r="32" spans="1:12" x14ac:dyDescent="0.25">
      <c r="A32" s="56" t="s">
        <v>438</v>
      </c>
      <c r="B32" s="57" t="s">
        <v>500</v>
      </c>
      <c r="C32" s="58" t="s">
        <v>508</v>
      </c>
      <c r="D32" s="59">
        <v>183500</v>
      </c>
      <c r="E32" s="59">
        <v>183500</v>
      </c>
      <c r="F32" s="59">
        <v>183500</v>
      </c>
      <c r="G32" s="59" t="s">
        <v>46</v>
      </c>
      <c r="H32" s="59" t="s">
        <v>46</v>
      </c>
      <c r="I32" s="59">
        <v>183500</v>
      </c>
      <c r="J32" s="59" t="s">
        <v>46</v>
      </c>
      <c r="K32" s="60" t="s">
        <v>46</v>
      </c>
      <c r="L32" s="3"/>
    </row>
    <row r="33" spans="1:12" ht="68.25" x14ac:dyDescent="0.25">
      <c r="A33" s="56" t="s">
        <v>509</v>
      </c>
      <c r="B33" s="57" t="s">
        <v>500</v>
      </c>
      <c r="C33" s="58" t="s">
        <v>510</v>
      </c>
      <c r="D33" s="59">
        <v>2400000</v>
      </c>
      <c r="E33" s="59">
        <v>2400000</v>
      </c>
      <c r="F33" s="59">
        <v>2400000</v>
      </c>
      <c r="G33" s="59" t="s">
        <v>46</v>
      </c>
      <c r="H33" s="59" t="s">
        <v>46</v>
      </c>
      <c r="I33" s="59">
        <v>2400000</v>
      </c>
      <c r="J33" s="59" t="s">
        <v>46</v>
      </c>
      <c r="K33" s="60" t="s">
        <v>46</v>
      </c>
      <c r="L33" s="3"/>
    </row>
    <row r="34" spans="1:12" x14ac:dyDescent="0.25">
      <c r="A34" s="56" t="s">
        <v>502</v>
      </c>
      <c r="B34" s="57" t="s">
        <v>500</v>
      </c>
      <c r="C34" s="58" t="s">
        <v>511</v>
      </c>
      <c r="D34" s="59">
        <v>2400000</v>
      </c>
      <c r="E34" s="59">
        <v>2400000</v>
      </c>
      <c r="F34" s="59">
        <v>2400000</v>
      </c>
      <c r="G34" s="59" t="s">
        <v>46</v>
      </c>
      <c r="H34" s="59" t="s">
        <v>46</v>
      </c>
      <c r="I34" s="59">
        <v>2400000</v>
      </c>
      <c r="J34" s="59" t="s">
        <v>46</v>
      </c>
      <c r="K34" s="60" t="s">
        <v>46</v>
      </c>
      <c r="L34" s="3"/>
    </row>
    <row r="35" spans="1:12" x14ac:dyDescent="0.25">
      <c r="A35" s="56" t="s">
        <v>438</v>
      </c>
      <c r="B35" s="57" t="s">
        <v>500</v>
      </c>
      <c r="C35" s="58" t="s">
        <v>512</v>
      </c>
      <c r="D35" s="59">
        <v>2400000</v>
      </c>
      <c r="E35" s="59">
        <v>2400000</v>
      </c>
      <c r="F35" s="59">
        <v>2400000</v>
      </c>
      <c r="G35" s="59" t="s">
        <v>46</v>
      </c>
      <c r="H35" s="59" t="s">
        <v>46</v>
      </c>
      <c r="I35" s="59">
        <v>2400000</v>
      </c>
      <c r="J35" s="59" t="s">
        <v>46</v>
      </c>
      <c r="K35" s="60" t="s">
        <v>46</v>
      </c>
      <c r="L35" s="3"/>
    </row>
    <row r="36" spans="1:12" ht="34.5" x14ac:dyDescent="0.25">
      <c r="A36" s="56" t="s">
        <v>513</v>
      </c>
      <c r="B36" s="57" t="s">
        <v>500</v>
      </c>
      <c r="C36" s="58" t="s">
        <v>514</v>
      </c>
      <c r="D36" s="59">
        <v>17759876.559999999</v>
      </c>
      <c r="E36" s="59">
        <v>17759876.559999999</v>
      </c>
      <c r="F36" s="59">
        <v>14310178.369999999</v>
      </c>
      <c r="G36" s="59" t="s">
        <v>46</v>
      </c>
      <c r="H36" s="59" t="s">
        <v>46</v>
      </c>
      <c r="I36" s="59">
        <v>14310178.369999999</v>
      </c>
      <c r="J36" s="59">
        <v>3449698.19</v>
      </c>
      <c r="K36" s="60">
        <v>3449698.19</v>
      </c>
      <c r="L36" s="3"/>
    </row>
    <row r="37" spans="1:12" x14ac:dyDescent="0.25">
      <c r="A37" s="56" t="s">
        <v>502</v>
      </c>
      <c r="B37" s="57" t="s">
        <v>500</v>
      </c>
      <c r="C37" s="58" t="s">
        <v>515</v>
      </c>
      <c r="D37" s="59">
        <v>17759876.559999999</v>
      </c>
      <c r="E37" s="59">
        <v>17759876.559999999</v>
      </c>
      <c r="F37" s="59">
        <v>14310178.369999999</v>
      </c>
      <c r="G37" s="59" t="s">
        <v>46</v>
      </c>
      <c r="H37" s="59" t="s">
        <v>46</v>
      </c>
      <c r="I37" s="59">
        <v>14310178.369999999</v>
      </c>
      <c r="J37" s="59">
        <v>3449698.19</v>
      </c>
      <c r="K37" s="60">
        <v>3449698.19</v>
      </c>
      <c r="L37" s="3"/>
    </row>
    <row r="38" spans="1:12" x14ac:dyDescent="0.25">
      <c r="A38" s="56" t="s">
        <v>438</v>
      </c>
      <c r="B38" s="57" t="s">
        <v>500</v>
      </c>
      <c r="C38" s="58" t="s">
        <v>516</v>
      </c>
      <c r="D38" s="59">
        <v>17759876.559999999</v>
      </c>
      <c r="E38" s="59">
        <v>17759876.559999999</v>
      </c>
      <c r="F38" s="59">
        <v>14310178.369999999</v>
      </c>
      <c r="G38" s="59" t="s">
        <v>46</v>
      </c>
      <c r="H38" s="59" t="s">
        <v>46</v>
      </c>
      <c r="I38" s="59">
        <v>14310178.369999999</v>
      </c>
      <c r="J38" s="59">
        <v>3449698.19</v>
      </c>
      <c r="K38" s="60">
        <v>3449698.19</v>
      </c>
      <c r="L38" s="3"/>
    </row>
    <row r="39" spans="1:12" ht="45.75" x14ac:dyDescent="0.25">
      <c r="A39" s="56" t="s">
        <v>517</v>
      </c>
      <c r="B39" s="57" t="s">
        <v>500</v>
      </c>
      <c r="C39" s="58" t="s">
        <v>518</v>
      </c>
      <c r="D39" s="59">
        <v>46367916.350000001</v>
      </c>
      <c r="E39" s="59">
        <v>46367916.350000001</v>
      </c>
      <c r="F39" s="59">
        <v>46352860.590000004</v>
      </c>
      <c r="G39" s="59" t="s">
        <v>46</v>
      </c>
      <c r="H39" s="59" t="s">
        <v>46</v>
      </c>
      <c r="I39" s="59">
        <v>46352860.590000004</v>
      </c>
      <c r="J39" s="59">
        <v>15055.76</v>
      </c>
      <c r="K39" s="60">
        <v>15055.76</v>
      </c>
      <c r="L39" s="3"/>
    </row>
    <row r="40" spans="1:12" x14ac:dyDescent="0.25">
      <c r="A40" s="56" t="s">
        <v>502</v>
      </c>
      <c r="B40" s="57" t="s">
        <v>500</v>
      </c>
      <c r="C40" s="58" t="s">
        <v>519</v>
      </c>
      <c r="D40" s="59">
        <v>46367916.350000001</v>
      </c>
      <c r="E40" s="59">
        <v>46367916.350000001</v>
      </c>
      <c r="F40" s="59">
        <v>46352860.590000004</v>
      </c>
      <c r="G40" s="59" t="s">
        <v>46</v>
      </c>
      <c r="H40" s="59" t="s">
        <v>46</v>
      </c>
      <c r="I40" s="59">
        <v>46352860.590000004</v>
      </c>
      <c r="J40" s="59">
        <v>15055.76</v>
      </c>
      <c r="K40" s="60">
        <v>15055.76</v>
      </c>
      <c r="L40" s="3"/>
    </row>
    <row r="41" spans="1:12" x14ac:dyDescent="0.25">
      <c r="A41" s="56" t="s">
        <v>438</v>
      </c>
      <c r="B41" s="57" t="s">
        <v>500</v>
      </c>
      <c r="C41" s="58" t="s">
        <v>520</v>
      </c>
      <c r="D41" s="59">
        <v>46367916.350000001</v>
      </c>
      <c r="E41" s="59">
        <v>46367916.350000001</v>
      </c>
      <c r="F41" s="59">
        <v>46352860.590000004</v>
      </c>
      <c r="G41" s="59" t="s">
        <v>46</v>
      </c>
      <c r="H41" s="59" t="s">
        <v>46</v>
      </c>
      <c r="I41" s="59">
        <v>46352860.590000004</v>
      </c>
      <c r="J41" s="59">
        <v>15055.76</v>
      </c>
      <c r="K41" s="60">
        <v>15055.76</v>
      </c>
      <c r="L41" s="3"/>
    </row>
    <row r="42" spans="1:12" ht="34.5" x14ac:dyDescent="0.25">
      <c r="A42" s="56" t="s">
        <v>521</v>
      </c>
      <c r="B42" s="57" t="s">
        <v>500</v>
      </c>
      <c r="C42" s="58" t="s">
        <v>522</v>
      </c>
      <c r="D42" s="59">
        <v>7650130.4500000002</v>
      </c>
      <c r="E42" s="59">
        <v>7650130.4500000002</v>
      </c>
      <c r="F42" s="59">
        <v>7571167.7199999997</v>
      </c>
      <c r="G42" s="59" t="s">
        <v>46</v>
      </c>
      <c r="H42" s="59" t="s">
        <v>46</v>
      </c>
      <c r="I42" s="59">
        <v>7571167.7199999997</v>
      </c>
      <c r="J42" s="59">
        <v>78962.73</v>
      </c>
      <c r="K42" s="60">
        <v>78962.73</v>
      </c>
      <c r="L42" s="3"/>
    </row>
    <row r="43" spans="1:12" x14ac:dyDescent="0.25">
      <c r="A43" s="56" t="s">
        <v>502</v>
      </c>
      <c r="B43" s="57" t="s">
        <v>500</v>
      </c>
      <c r="C43" s="58" t="s">
        <v>523</v>
      </c>
      <c r="D43" s="59">
        <v>7650130.4500000002</v>
      </c>
      <c r="E43" s="59">
        <v>7650130.4500000002</v>
      </c>
      <c r="F43" s="59">
        <v>7571167.7199999997</v>
      </c>
      <c r="G43" s="59" t="s">
        <v>46</v>
      </c>
      <c r="H43" s="59" t="s">
        <v>46</v>
      </c>
      <c r="I43" s="59">
        <v>7571167.7199999997</v>
      </c>
      <c r="J43" s="59">
        <v>78962.73</v>
      </c>
      <c r="K43" s="60">
        <v>78962.73</v>
      </c>
      <c r="L43" s="3"/>
    </row>
    <row r="44" spans="1:12" x14ac:dyDescent="0.25">
      <c r="A44" s="56" t="s">
        <v>438</v>
      </c>
      <c r="B44" s="57" t="s">
        <v>500</v>
      </c>
      <c r="C44" s="58" t="s">
        <v>524</v>
      </c>
      <c r="D44" s="59">
        <v>7650130.4500000002</v>
      </c>
      <c r="E44" s="59">
        <v>7650130.4500000002</v>
      </c>
      <c r="F44" s="59">
        <v>7571167.7199999997</v>
      </c>
      <c r="G44" s="59" t="s">
        <v>46</v>
      </c>
      <c r="H44" s="59" t="s">
        <v>46</v>
      </c>
      <c r="I44" s="59">
        <v>7571167.7199999997</v>
      </c>
      <c r="J44" s="59">
        <v>78962.73</v>
      </c>
      <c r="K44" s="60">
        <v>78962.73</v>
      </c>
      <c r="L44" s="3"/>
    </row>
    <row r="45" spans="1:12" ht="45.75" x14ac:dyDescent="0.25">
      <c r="A45" s="56" t="s">
        <v>525</v>
      </c>
      <c r="B45" s="57" t="s">
        <v>500</v>
      </c>
      <c r="C45" s="58" t="s">
        <v>526</v>
      </c>
      <c r="D45" s="59">
        <v>286500</v>
      </c>
      <c r="E45" s="59">
        <v>286500</v>
      </c>
      <c r="F45" s="59">
        <v>286500</v>
      </c>
      <c r="G45" s="59" t="s">
        <v>46</v>
      </c>
      <c r="H45" s="59" t="s">
        <v>46</v>
      </c>
      <c r="I45" s="59">
        <v>286500</v>
      </c>
      <c r="J45" s="59" t="s">
        <v>46</v>
      </c>
      <c r="K45" s="60" t="s">
        <v>46</v>
      </c>
      <c r="L45" s="3"/>
    </row>
    <row r="46" spans="1:12" x14ac:dyDescent="0.25">
      <c r="A46" s="56" t="s">
        <v>502</v>
      </c>
      <c r="B46" s="57" t="s">
        <v>500</v>
      </c>
      <c r="C46" s="58" t="s">
        <v>527</v>
      </c>
      <c r="D46" s="59">
        <v>286500</v>
      </c>
      <c r="E46" s="59">
        <v>286500</v>
      </c>
      <c r="F46" s="59">
        <v>286500</v>
      </c>
      <c r="G46" s="59" t="s">
        <v>46</v>
      </c>
      <c r="H46" s="59" t="s">
        <v>46</v>
      </c>
      <c r="I46" s="59">
        <v>286500</v>
      </c>
      <c r="J46" s="59" t="s">
        <v>46</v>
      </c>
      <c r="K46" s="60" t="s">
        <v>46</v>
      </c>
      <c r="L46" s="3"/>
    </row>
    <row r="47" spans="1:12" x14ac:dyDescent="0.25">
      <c r="A47" s="56" t="s">
        <v>438</v>
      </c>
      <c r="B47" s="57" t="s">
        <v>500</v>
      </c>
      <c r="C47" s="58" t="s">
        <v>528</v>
      </c>
      <c r="D47" s="59">
        <v>286500</v>
      </c>
      <c r="E47" s="59">
        <v>286500</v>
      </c>
      <c r="F47" s="59">
        <v>286500</v>
      </c>
      <c r="G47" s="59" t="s">
        <v>46</v>
      </c>
      <c r="H47" s="59" t="s">
        <v>46</v>
      </c>
      <c r="I47" s="59">
        <v>286500</v>
      </c>
      <c r="J47" s="59" t="s">
        <v>46</v>
      </c>
      <c r="K47" s="60" t="s">
        <v>46</v>
      </c>
      <c r="L47" s="3"/>
    </row>
    <row r="48" spans="1:12" ht="90.75" x14ac:dyDescent="0.25">
      <c r="A48" s="56" t="s">
        <v>529</v>
      </c>
      <c r="B48" s="57" t="s">
        <v>500</v>
      </c>
      <c r="C48" s="58" t="s">
        <v>530</v>
      </c>
      <c r="D48" s="59">
        <v>725152.67</v>
      </c>
      <c r="E48" s="59">
        <v>725152.67</v>
      </c>
      <c r="F48" s="59">
        <v>725152.67</v>
      </c>
      <c r="G48" s="59" t="s">
        <v>46</v>
      </c>
      <c r="H48" s="59" t="s">
        <v>46</v>
      </c>
      <c r="I48" s="59">
        <v>725152.67</v>
      </c>
      <c r="J48" s="59" t="s">
        <v>46</v>
      </c>
      <c r="K48" s="60" t="s">
        <v>46</v>
      </c>
      <c r="L48" s="3"/>
    </row>
    <row r="49" spans="1:12" x14ac:dyDescent="0.25">
      <c r="A49" s="56" t="s">
        <v>502</v>
      </c>
      <c r="B49" s="57" t="s">
        <v>500</v>
      </c>
      <c r="C49" s="58" t="s">
        <v>531</v>
      </c>
      <c r="D49" s="59">
        <v>725152.67</v>
      </c>
      <c r="E49" s="59">
        <v>725152.67</v>
      </c>
      <c r="F49" s="59">
        <v>725152.67</v>
      </c>
      <c r="G49" s="59" t="s">
        <v>46</v>
      </c>
      <c r="H49" s="59" t="s">
        <v>46</v>
      </c>
      <c r="I49" s="59">
        <v>725152.67</v>
      </c>
      <c r="J49" s="59" t="s">
        <v>46</v>
      </c>
      <c r="K49" s="60" t="s">
        <v>46</v>
      </c>
      <c r="L49" s="3"/>
    </row>
    <row r="50" spans="1:12" x14ac:dyDescent="0.25">
      <c r="A50" s="56" t="s">
        <v>438</v>
      </c>
      <c r="B50" s="57" t="s">
        <v>500</v>
      </c>
      <c r="C50" s="58" t="s">
        <v>532</v>
      </c>
      <c r="D50" s="59">
        <v>725152.67</v>
      </c>
      <c r="E50" s="59">
        <v>725152.67</v>
      </c>
      <c r="F50" s="59">
        <v>725152.67</v>
      </c>
      <c r="G50" s="59" t="s">
        <v>46</v>
      </c>
      <c r="H50" s="59" t="s">
        <v>46</v>
      </c>
      <c r="I50" s="59">
        <v>725152.67</v>
      </c>
      <c r="J50" s="59" t="s">
        <v>46</v>
      </c>
      <c r="K50" s="60" t="s">
        <v>46</v>
      </c>
      <c r="L50" s="3"/>
    </row>
    <row r="51" spans="1:12" ht="68.25" x14ac:dyDescent="0.25">
      <c r="A51" s="56" t="s">
        <v>533</v>
      </c>
      <c r="B51" s="57" t="s">
        <v>500</v>
      </c>
      <c r="C51" s="58" t="s">
        <v>534</v>
      </c>
      <c r="D51" s="59">
        <v>5654009.8700000001</v>
      </c>
      <c r="E51" s="59">
        <v>5654009.8700000001</v>
      </c>
      <c r="F51" s="59">
        <v>5654009.8700000001</v>
      </c>
      <c r="G51" s="59" t="s">
        <v>46</v>
      </c>
      <c r="H51" s="59" t="s">
        <v>46</v>
      </c>
      <c r="I51" s="59">
        <v>5654009.8700000001</v>
      </c>
      <c r="J51" s="59" t="s">
        <v>46</v>
      </c>
      <c r="K51" s="60" t="s">
        <v>46</v>
      </c>
      <c r="L51" s="3"/>
    </row>
    <row r="52" spans="1:12" x14ac:dyDescent="0.25">
      <c r="A52" s="56" t="s">
        <v>502</v>
      </c>
      <c r="B52" s="57" t="s">
        <v>500</v>
      </c>
      <c r="C52" s="58" t="s">
        <v>535</v>
      </c>
      <c r="D52" s="59">
        <v>5654009.8700000001</v>
      </c>
      <c r="E52" s="59">
        <v>5654009.8700000001</v>
      </c>
      <c r="F52" s="59">
        <v>5654009.8700000001</v>
      </c>
      <c r="G52" s="59" t="s">
        <v>46</v>
      </c>
      <c r="H52" s="59" t="s">
        <v>46</v>
      </c>
      <c r="I52" s="59">
        <v>5654009.8700000001</v>
      </c>
      <c r="J52" s="59" t="s">
        <v>46</v>
      </c>
      <c r="K52" s="60" t="s">
        <v>46</v>
      </c>
      <c r="L52" s="3"/>
    </row>
    <row r="53" spans="1:12" x14ac:dyDescent="0.25">
      <c r="A53" s="56" t="s">
        <v>438</v>
      </c>
      <c r="B53" s="57" t="s">
        <v>500</v>
      </c>
      <c r="C53" s="58" t="s">
        <v>536</v>
      </c>
      <c r="D53" s="59">
        <v>5654009.8700000001</v>
      </c>
      <c r="E53" s="59">
        <v>5654009.8700000001</v>
      </c>
      <c r="F53" s="59">
        <v>5654009.8700000001</v>
      </c>
      <c r="G53" s="59" t="s">
        <v>46</v>
      </c>
      <c r="H53" s="59" t="s">
        <v>46</v>
      </c>
      <c r="I53" s="59">
        <v>5654009.8700000001</v>
      </c>
      <c r="J53" s="59" t="s">
        <v>46</v>
      </c>
      <c r="K53" s="60" t="s">
        <v>46</v>
      </c>
      <c r="L53" s="3"/>
    </row>
    <row r="54" spans="1:12" ht="45.75" x14ac:dyDescent="0.25">
      <c r="A54" s="56" t="s">
        <v>537</v>
      </c>
      <c r="B54" s="57" t="s">
        <v>500</v>
      </c>
      <c r="C54" s="58" t="s">
        <v>538</v>
      </c>
      <c r="D54" s="59">
        <v>1447837.09</v>
      </c>
      <c r="E54" s="59">
        <v>1447837.09</v>
      </c>
      <c r="F54" s="59">
        <v>1447837.09</v>
      </c>
      <c r="G54" s="59" t="s">
        <v>46</v>
      </c>
      <c r="H54" s="59" t="s">
        <v>46</v>
      </c>
      <c r="I54" s="59">
        <v>1447837.09</v>
      </c>
      <c r="J54" s="59" t="s">
        <v>46</v>
      </c>
      <c r="K54" s="60" t="s">
        <v>46</v>
      </c>
      <c r="L54" s="3"/>
    </row>
    <row r="55" spans="1:12" x14ac:dyDescent="0.25">
      <c r="A55" s="56" t="s">
        <v>502</v>
      </c>
      <c r="B55" s="57" t="s">
        <v>500</v>
      </c>
      <c r="C55" s="58" t="s">
        <v>539</v>
      </c>
      <c r="D55" s="59">
        <v>1447837.09</v>
      </c>
      <c r="E55" s="59">
        <v>1447837.09</v>
      </c>
      <c r="F55" s="59">
        <v>1447837.09</v>
      </c>
      <c r="G55" s="59" t="s">
        <v>46</v>
      </c>
      <c r="H55" s="59" t="s">
        <v>46</v>
      </c>
      <c r="I55" s="59">
        <v>1447837.09</v>
      </c>
      <c r="J55" s="59" t="s">
        <v>46</v>
      </c>
      <c r="K55" s="60" t="s">
        <v>46</v>
      </c>
      <c r="L55" s="3"/>
    </row>
    <row r="56" spans="1:12" x14ac:dyDescent="0.25">
      <c r="A56" s="56" t="s">
        <v>438</v>
      </c>
      <c r="B56" s="57" t="s">
        <v>500</v>
      </c>
      <c r="C56" s="58" t="s">
        <v>540</v>
      </c>
      <c r="D56" s="59">
        <v>1447837.09</v>
      </c>
      <c r="E56" s="59">
        <v>1447837.09</v>
      </c>
      <c r="F56" s="59">
        <v>1447837.09</v>
      </c>
      <c r="G56" s="59" t="s">
        <v>46</v>
      </c>
      <c r="H56" s="59" t="s">
        <v>46</v>
      </c>
      <c r="I56" s="59">
        <v>1447837.09</v>
      </c>
      <c r="J56" s="59" t="s">
        <v>46</v>
      </c>
      <c r="K56" s="60" t="s">
        <v>46</v>
      </c>
      <c r="L56" s="3"/>
    </row>
    <row r="57" spans="1:12" ht="45.75" x14ac:dyDescent="0.25">
      <c r="A57" s="56" t="s">
        <v>541</v>
      </c>
      <c r="B57" s="57" t="s">
        <v>500</v>
      </c>
      <c r="C57" s="58" t="s">
        <v>542</v>
      </c>
      <c r="D57" s="59">
        <v>5938000</v>
      </c>
      <c r="E57" s="59">
        <v>5938000</v>
      </c>
      <c r="F57" s="59">
        <v>5938000</v>
      </c>
      <c r="G57" s="59" t="s">
        <v>46</v>
      </c>
      <c r="H57" s="59" t="s">
        <v>46</v>
      </c>
      <c r="I57" s="59">
        <v>5938000</v>
      </c>
      <c r="J57" s="59" t="s">
        <v>46</v>
      </c>
      <c r="K57" s="60" t="s">
        <v>46</v>
      </c>
      <c r="L57" s="3"/>
    </row>
    <row r="58" spans="1:12" x14ac:dyDescent="0.25">
      <c r="A58" s="56" t="s">
        <v>502</v>
      </c>
      <c r="B58" s="57" t="s">
        <v>500</v>
      </c>
      <c r="C58" s="58" t="s">
        <v>543</v>
      </c>
      <c r="D58" s="59">
        <v>5938000</v>
      </c>
      <c r="E58" s="59">
        <v>5938000</v>
      </c>
      <c r="F58" s="59">
        <v>5938000</v>
      </c>
      <c r="G58" s="59" t="s">
        <v>46</v>
      </c>
      <c r="H58" s="59" t="s">
        <v>46</v>
      </c>
      <c r="I58" s="59">
        <v>5938000</v>
      </c>
      <c r="J58" s="59" t="s">
        <v>46</v>
      </c>
      <c r="K58" s="60" t="s">
        <v>46</v>
      </c>
      <c r="L58" s="3"/>
    </row>
    <row r="59" spans="1:12" x14ac:dyDescent="0.25">
      <c r="A59" s="56" t="s">
        <v>544</v>
      </c>
      <c r="B59" s="57" t="s">
        <v>500</v>
      </c>
      <c r="C59" s="58" t="s">
        <v>545</v>
      </c>
      <c r="D59" s="59">
        <v>5938000</v>
      </c>
      <c r="E59" s="59">
        <v>5938000</v>
      </c>
      <c r="F59" s="59">
        <v>5938000</v>
      </c>
      <c r="G59" s="59" t="s">
        <v>46</v>
      </c>
      <c r="H59" s="59" t="s">
        <v>46</v>
      </c>
      <c r="I59" s="59">
        <v>5938000</v>
      </c>
      <c r="J59" s="59" t="s">
        <v>46</v>
      </c>
      <c r="K59" s="60" t="s">
        <v>46</v>
      </c>
      <c r="L59" s="3"/>
    </row>
    <row r="60" spans="1:12" ht="23.25" x14ac:dyDescent="0.25">
      <c r="A60" s="56" t="s">
        <v>382</v>
      </c>
      <c r="B60" s="57" t="s">
        <v>500</v>
      </c>
      <c r="C60" s="58" t="s">
        <v>546</v>
      </c>
      <c r="D60" s="59">
        <v>5938000</v>
      </c>
      <c r="E60" s="59">
        <v>5938000</v>
      </c>
      <c r="F60" s="59">
        <v>5938000</v>
      </c>
      <c r="G60" s="59" t="s">
        <v>46</v>
      </c>
      <c r="H60" s="59" t="s">
        <v>46</v>
      </c>
      <c r="I60" s="59">
        <v>5938000</v>
      </c>
      <c r="J60" s="59" t="s">
        <v>46</v>
      </c>
      <c r="K60" s="60" t="s">
        <v>46</v>
      </c>
      <c r="L60" s="3"/>
    </row>
    <row r="61" spans="1:12" ht="23.25" x14ac:dyDescent="0.25">
      <c r="A61" s="56" t="s">
        <v>547</v>
      </c>
      <c r="B61" s="57" t="s">
        <v>500</v>
      </c>
      <c r="C61" s="58" t="s">
        <v>548</v>
      </c>
      <c r="D61" s="59">
        <v>6413000</v>
      </c>
      <c r="E61" s="59">
        <v>6413000</v>
      </c>
      <c r="F61" s="59">
        <v>6413000</v>
      </c>
      <c r="G61" s="59" t="s">
        <v>46</v>
      </c>
      <c r="H61" s="59" t="s">
        <v>46</v>
      </c>
      <c r="I61" s="59">
        <v>6413000</v>
      </c>
      <c r="J61" s="59" t="s">
        <v>46</v>
      </c>
      <c r="K61" s="60" t="s">
        <v>46</v>
      </c>
      <c r="L61" s="3"/>
    </row>
    <row r="62" spans="1:12" x14ac:dyDescent="0.25">
      <c r="A62" s="56" t="s">
        <v>502</v>
      </c>
      <c r="B62" s="57" t="s">
        <v>500</v>
      </c>
      <c r="C62" s="58" t="s">
        <v>549</v>
      </c>
      <c r="D62" s="59">
        <v>6413000</v>
      </c>
      <c r="E62" s="59">
        <v>6413000</v>
      </c>
      <c r="F62" s="59">
        <v>6413000</v>
      </c>
      <c r="G62" s="59" t="s">
        <v>46</v>
      </c>
      <c r="H62" s="59" t="s">
        <v>46</v>
      </c>
      <c r="I62" s="59">
        <v>6413000</v>
      </c>
      <c r="J62" s="59" t="s">
        <v>46</v>
      </c>
      <c r="K62" s="60" t="s">
        <v>46</v>
      </c>
      <c r="L62" s="3"/>
    </row>
    <row r="63" spans="1:12" x14ac:dyDescent="0.25">
      <c r="A63" s="56" t="s">
        <v>544</v>
      </c>
      <c r="B63" s="57" t="s">
        <v>500</v>
      </c>
      <c r="C63" s="58" t="s">
        <v>550</v>
      </c>
      <c r="D63" s="59">
        <v>6413000</v>
      </c>
      <c r="E63" s="59">
        <v>6413000</v>
      </c>
      <c r="F63" s="59">
        <v>6413000</v>
      </c>
      <c r="G63" s="59" t="s">
        <v>46</v>
      </c>
      <c r="H63" s="59" t="s">
        <v>46</v>
      </c>
      <c r="I63" s="59">
        <v>6413000</v>
      </c>
      <c r="J63" s="59" t="s">
        <v>46</v>
      </c>
      <c r="K63" s="60" t="s">
        <v>46</v>
      </c>
      <c r="L63" s="3"/>
    </row>
    <row r="64" spans="1:12" ht="23.25" x14ac:dyDescent="0.25">
      <c r="A64" s="56" t="s">
        <v>382</v>
      </c>
      <c r="B64" s="57" t="s">
        <v>500</v>
      </c>
      <c r="C64" s="58" t="s">
        <v>551</v>
      </c>
      <c r="D64" s="59">
        <v>6413000</v>
      </c>
      <c r="E64" s="59">
        <v>6413000</v>
      </c>
      <c r="F64" s="59">
        <v>6413000</v>
      </c>
      <c r="G64" s="59" t="s">
        <v>46</v>
      </c>
      <c r="H64" s="59" t="s">
        <v>46</v>
      </c>
      <c r="I64" s="59">
        <v>6413000</v>
      </c>
      <c r="J64" s="59" t="s">
        <v>46</v>
      </c>
      <c r="K64" s="60" t="s">
        <v>46</v>
      </c>
      <c r="L64" s="3"/>
    </row>
    <row r="65" spans="1:12" ht="57" x14ac:dyDescent="0.25">
      <c r="A65" s="56" t="s">
        <v>552</v>
      </c>
      <c r="B65" s="57" t="s">
        <v>500</v>
      </c>
      <c r="C65" s="58" t="s">
        <v>553</v>
      </c>
      <c r="D65" s="59">
        <v>875000</v>
      </c>
      <c r="E65" s="59">
        <v>875000</v>
      </c>
      <c r="F65" s="59">
        <v>875000</v>
      </c>
      <c r="G65" s="59" t="s">
        <v>46</v>
      </c>
      <c r="H65" s="59" t="s">
        <v>46</v>
      </c>
      <c r="I65" s="59">
        <v>875000</v>
      </c>
      <c r="J65" s="59" t="s">
        <v>46</v>
      </c>
      <c r="K65" s="60" t="s">
        <v>46</v>
      </c>
      <c r="L65" s="3"/>
    </row>
    <row r="66" spans="1:12" x14ac:dyDescent="0.25">
      <c r="A66" s="56" t="s">
        <v>502</v>
      </c>
      <c r="B66" s="57" t="s">
        <v>500</v>
      </c>
      <c r="C66" s="58" t="s">
        <v>554</v>
      </c>
      <c r="D66" s="59">
        <v>875000</v>
      </c>
      <c r="E66" s="59">
        <v>875000</v>
      </c>
      <c r="F66" s="59">
        <v>875000</v>
      </c>
      <c r="G66" s="59" t="s">
        <v>46</v>
      </c>
      <c r="H66" s="59" t="s">
        <v>46</v>
      </c>
      <c r="I66" s="59">
        <v>875000</v>
      </c>
      <c r="J66" s="59" t="s">
        <v>46</v>
      </c>
      <c r="K66" s="60" t="s">
        <v>46</v>
      </c>
      <c r="L66" s="3"/>
    </row>
    <row r="67" spans="1:12" x14ac:dyDescent="0.25">
      <c r="A67" s="56" t="s">
        <v>438</v>
      </c>
      <c r="B67" s="57" t="s">
        <v>500</v>
      </c>
      <c r="C67" s="58" t="s">
        <v>555</v>
      </c>
      <c r="D67" s="59">
        <v>875000</v>
      </c>
      <c r="E67" s="59">
        <v>875000</v>
      </c>
      <c r="F67" s="59">
        <v>875000</v>
      </c>
      <c r="G67" s="59" t="s">
        <v>46</v>
      </c>
      <c r="H67" s="59" t="s">
        <v>46</v>
      </c>
      <c r="I67" s="59">
        <v>875000</v>
      </c>
      <c r="J67" s="59" t="s">
        <v>46</v>
      </c>
      <c r="K67" s="60" t="s">
        <v>46</v>
      </c>
      <c r="L67" s="3"/>
    </row>
    <row r="68" spans="1:12" x14ac:dyDescent="0.25">
      <c r="A68" s="56" t="s">
        <v>438</v>
      </c>
      <c r="B68" s="57" t="s">
        <v>500</v>
      </c>
      <c r="C68" s="58" t="s">
        <v>556</v>
      </c>
      <c r="D68" s="59">
        <v>30167727.280000001</v>
      </c>
      <c r="E68" s="59">
        <v>30167727.280000001</v>
      </c>
      <c r="F68" s="59">
        <v>30067727.280000001</v>
      </c>
      <c r="G68" s="59" t="s">
        <v>46</v>
      </c>
      <c r="H68" s="59" t="s">
        <v>46</v>
      </c>
      <c r="I68" s="59">
        <v>30067727.280000001</v>
      </c>
      <c r="J68" s="59">
        <v>100000</v>
      </c>
      <c r="K68" s="60">
        <v>100000</v>
      </c>
      <c r="L68" s="3"/>
    </row>
    <row r="69" spans="1:12" x14ac:dyDescent="0.25">
      <c r="A69" s="56" t="s">
        <v>502</v>
      </c>
      <c r="B69" s="57" t="s">
        <v>500</v>
      </c>
      <c r="C69" s="58" t="s">
        <v>557</v>
      </c>
      <c r="D69" s="59">
        <v>30167727.280000001</v>
      </c>
      <c r="E69" s="59">
        <v>30167727.280000001</v>
      </c>
      <c r="F69" s="59">
        <v>30067727.280000001</v>
      </c>
      <c r="G69" s="59" t="s">
        <v>46</v>
      </c>
      <c r="H69" s="59" t="s">
        <v>46</v>
      </c>
      <c r="I69" s="59">
        <v>30067727.280000001</v>
      </c>
      <c r="J69" s="59">
        <v>100000</v>
      </c>
      <c r="K69" s="60">
        <v>100000</v>
      </c>
      <c r="L69" s="3"/>
    </row>
    <row r="70" spans="1:12" x14ac:dyDescent="0.25">
      <c r="A70" s="56" t="s">
        <v>438</v>
      </c>
      <c r="B70" s="57" t="s">
        <v>500</v>
      </c>
      <c r="C70" s="58" t="s">
        <v>558</v>
      </c>
      <c r="D70" s="59">
        <v>30167727.280000001</v>
      </c>
      <c r="E70" s="59">
        <v>30167727.280000001</v>
      </c>
      <c r="F70" s="59">
        <v>30067727.280000001</v>
      </c>
      <c r="G70" s="59" t="s">
        <v>46</v>
      </c>
      <c r="H70" s="59" t="s">
        <v>46</v>
      </c>
      <c r="I70" s="59">
        <v>30067727.280000001</v>
      </c>
      <c r="J70" s="59">
        <v>100000</v>
      </c>
      <c r="K70" s="60">
        <v>100000</v>
      </c>
      <c r="L70" s="3"/>
    </row>
    <row r="71" spans="1:12" ht="34.5" x14ac:dyDescent="0.25">
      <c r="A71" s="56" t="s">
        <v>559</v>
      </c>
      <c r="B71" s="57" t="s">
        <v>500</v>
      </c>
      <c r="C71" s="58" t="s">
        <v>560</v>
      </c>
      <c r="D71" s="59">
        <v>2394100</v>
      </c>
      <c r="E71" s="59">
        <v>2394100</v>
      </c>
      <c r="F71" s="59">
        <v>2394100</v>
      </c>
      <c r="G71" s="59" t="s">
        <v>46</v>
      </c>
      <c r="H71" s="59" t="s">
        <v>46</v>
      </c>
      <c r="I71" s="59">
        <v>2394100</v>
      </c>
      <c r="J71" s="59" t="s">
        <v>46</v>
      </c>
      <c r="K71" s="60" t="s">
        <v>46</v>
      </c>
      <c r="L71" s="3"/>
    </row>
    <row r="72" spans="1:12" x14ac:dyDescent="0.25">
      <c r="A72" s="56" t="s">
        <v>502</v>
      </c>
      <c r="B72" s="57" t="s">
        <v>500</v>
      </c>
      <c r="C72" s="58" t="s">
        <v>561</v>
      </c>
      <c r="D72" s="59">
        <v>2394100</v>
      </c>
      <c r="E72" s="59">
        <v>2394100</v>
      </c>
      <c r="F72" s="59">
        <v>2394100</v>
      </c>
      <c r="G72" s="59" t="s">
        <v>46</v>
      </c>
      <c r="H72" s="59" t="s">
        <v>46</v>
      </c>
      <c r="I72" s="59">
        <v>2394100</v>
      </c>
      <c r="J72" s="59" t="s">
        <v>46</v>
      </c>
      <c r="K72" s="60" t="s">
        <v>46</v>
      </c>
      <c r="L72" s="3"/>
    </row>
    <row r="73" spans="1:12" x14ac:dyDescent="0.25">
      <c r="A73" s="56" t="s">
        <v>438</v>
      </c>
      <c r="B73" s="57" t="s">
        <v>500</v>
      </c>
      <c r="C73" s="58" t="s">
        <v>562</v>
      </c>
      <c r="D73" s="59">
        <v>2394100</v>
      </c>
      <c r="E73" s="59">
        <v>2394100</v>
      </c>
      <c r="F73" s="59">
        <v>2394100</v>
      </c>
      <c r="G73" s="59" t="s">
        <v>46</v>
      </c>
      <c r="H73" s="59" t="s">
        <v>46</v>
      </c>
      <c r="I73" s="59">
        <v>2394100</v>
      </c>
      <c r="J73" s="59" t="s">
        <v>46</v>
      </c>
      <c r="K73" s="60" t="s">
        <v>46</v>
      </c>
      <c r="L73" s="3"/>
    </row>
    <row r="74" spans="1:12" ht="34.5" x14ac:dyDescent="0.25">
      <c r="A74" s="56" t="s">
        <v>563</v>
      </c>
      <c r="B74" s="57" t="s">
        <v>500</v>
      </c>
      <c r="C74" s="58" t="s">
        <v>564</v>
      </c>
      <c r="D74" s="59">
        <v>5453900</v>
      </c>
      <c r="E74" s="59">
        <v>5453900</v>
      </c>
      <c r="F74" s="59">
        <v>5453900</v>
      </c>
      <c r="G74" s="59" t="s">
        <v>46</v>
      </c>
      <c r="H74" s="59" t="s">
        <v>46</v>
      </c>
      <c r="I74" s="59">
        <v>5453900</v>
      </c>
      <c r="J74" s="59" t="s">
        <v>46</v>
      </c>
      <c r="K74" s="60" t="s">
        <v>46</v>
      </c>
      <c r="L74" s="3"/>
    </row>
    <row r="75" spans="1:12" x14ac:dyDescent="0.25">
      <c r="A75" s="56" t="s">
        <v>502</v>
      </c>
      <c r="B75" s="57" t="s">
        <v>500</v>
      </c>
      <c r="C75" s="58" t="s">
        <v>565</v>
      </c>
      <c r="D75" s="59">
        <v>5453900</v>
      </c>
      <c r="E75" s="59">
        <v>5453900</v>
      </c>
      <c r="F75" s="59">
        <v>5453900</v>
      </c>
      <c r="G75" s="59" t="s">
        <v>46</v>
      </c>
      <c r="H75" s="59" t="s">
        <v>46</v>
      </c>
      <c r="I75" s="59">
        <v>5453900</v>
      </c>
      <c r="J75" s="59" t="s">
        <v>46</v>
      </c>
      <c r="K75" s="60" t="s">
        <v>46</v>
      </c>
      <c r="L75" s="3"/>
    </row>
    <row r="76" spans="1:12" x14ac:dyDescent="0.25">
      <c r="A76" s="56" t="s">
        <v>438</v>
      </c>
      <c r="B76" s="57" t="s">
        <v>500</v>
      </c>
      <c r="C76" s="58" t="s">
        <v>566</v>
      </c>
      <c r="D76" s="59">
        <v>5453900</v>
      </c>
      <c r="E76" s="59">
        <v>5453900</v>
      </c>
      <c r="F76" s="59">
        <v>5453900</v>
      </c>
      <c r="G76" s="59" t="s">
        <v>46</v>
      </c>
      <c r="H76" s="59" t="s">
        <v>46</v>
      </c>
      <c r="I76" s="59">
        <v>5453900</v>
      </c>
      <c r="J76" s="59" t="s">
        <v>46</v>
      </c>
      <c r="K76" s="60" t="s">
        <v>46</v>
      </c>
      <c r="L76" s="3"/>
    </row>
    <row r="77" spans="1:12" ht="68.25" x14ac:dyDescent="0.25">
      <c r="A77" s="56" t="s">
        <v>567</v>
      </c>
      <c r="B77" s="57" t="s">
        <v>500</v>
      </c>
      <c r="C77" s="58" t="s">
        <v>568</v>
      </c>
      <c r="D77" s="59">
        <v>1000000</v>
      </c>
      <c r="E77" s="59">
        <v>1000000</v>
      </c>
      <c r="F77" s="59">
        <v>1000000</v>
      </c>
      <c r="G77" s="59" t="s">
        <v>46</v>
      </c>
      <c r="H77" s="59" t="s">
        <v>46</v>
      </c>
      <c r="I77" s="59">
        <v>1000000</v>
      </c>
      <c r="J77" s="59" t="s">
        <v>46</v>
      </c>
      <c r="K77" s="60" t="s">
        <v>46</v>
      </c>
      <c r="L77" s="3"/>
    </row>
    <row r="78" spans="1:12" x14ac:dyDescent="0.25">
      <c r="A78" s="56" t="s">
        <v>502</v>
      </c>
      <c r="B78" s="57" t="s">
        <v>500</v>
      </c>
      <c r="C78" s="58" t="s">
        <v>569</v>
      </c>
      <c r="D78" s="59">
        <v>1000000</v>
      </c>
      <c r="E78" s="59">
        <v>1000000</v>
      </c>
      <c r="F78" s="59">
        <v>1000000</v>
      </c>
      <c r="G78" s="59" t="s">
        <v>46</v>
      </c>
      <c r="H78" s="59" t="s">
        <v>46</v>
      </c>
      <c r="I78" s="59">
        <v>1000000</v>
      </c>
      <c r="J78" s="59" t="s">
        <v>46</v>
      </c>
      <c r="K78" s="60" t="s">
        <v>46</v>
      </c>
      <c r="L78" s="3"/>
    </row>
    <row r="79" spans="1:12" x14ac:dyDescent="0.25">
      <c r="A79" s="56" t="s">
        <v>438</v>
      </c>
      <c r="B79" s="57" t="s">
        <v>500</v>
      </c>
      <c r="C79" s="58" t="s">
        <v>570</v>
      </c>
      <c r="D79" s="59">
        <v>1000000</v>
      </c>
      <c r="E79" s="59">
        <v>1000000</v>
      </c>
      <c r="F79" s="59">
        <v>1000000</v>
      </c>
      <c r="G79" s="59" t="s">
        <v>46</v>
      </c>
      <c r="H79" s="59" t="s">
        <v>46</v>
      </c>
      <c r="I79" s="59">
        <v>1000000</v>
      </c>
      <c r="J79" s="59" t="s">
        <v>46</v>
      </c>
      <c r="K79" s="60" t="s">
        <v>46</v>
      </c>
      <c r="L79" s="3"/>
    </row>
    <row r="80" spans="1:12" ht="12.95" customHeight="1" x14ac:dyDescent="0.25">
      <c r="A80" s="61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3"/>
    </row>
    <row r="81" spans="1:12" ht="20.85" customHeight="1" x14ac:dyDescent="0.25">
      <c r="A81" s="63" t="s">
        <v>571</v>
      </c>
      <c r="B81" s="64">
        <v>450</v>
      </c>
      <c r="C81" s="65" t="s">
        <v>498</v>
      </c>
      <c r="D81" s="66" t="s">
        <v>498</v>
      </c>
      <c r="E81" s="66" t="s">
        <v>498</v>
      </c>
      <c r="F81" s="67">
        <f>855705081.24-9798900.8</f>
        <v>845906180.44000006</v>
      </c>
      <c r="G81" s="67" t="s">
        <v>46</v>
      </c>
      <c r="H81" s="67" t="s">
        <v>46</v>
      </c>
      <c r="I81" s="67">
        <f>855705081.24-9798900.8</f>
        <v>845906180.44000006</v>
      </c>
      <c r="J81" s="66" t="s">
        <v>498</v>
      </c>
      <c r="K81" s="68" t="s">
        <v>498</v>
      </c>
      <c r="L81" s="3"/>
    </row>
    <row r="82" spans="1:12" ht="15" customHeight="1" x14ac:dyDescent="0.25">
      <c r="A82" s="69"/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3"/>
    </row>
  </sheetData>
  <mergeCells count="14">
    <mergeCell ref="J4:K5"/>
    <mergeCell ref="F6:F9"/>
    <mergeCell ref="G6:G9"/>
    <mergeCell ref="H6:H9"/>
    <mergeCell ref="I6:I9"/>
    <mergeCell ref="J6:J9"/>
    <mergeCell ref="K6:K9"/>
    <mergeCell ref="A2:I2"/>
    <mergeCell ref="A4:A9"/>
    <mergeCell ref="B4:B9"/>
    <mergeCell ref="C4:C9"/>
    <mergeCell ref="D4:D9"/>
    <mergeCell ref="E4:E9"/>
    <mergeCell ref="F4:I5"/>
  </mergeCells>
  <pageMargins left="0.39374999999999999" right="0.39374999999999999" top="0.39374999999999999" bottom="0.39374999999999999" header="0" footer="0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zoomScaleNormal="100" zoomScaleSheetLayoutView="100" workbookViewId="0">
      <selection activeCell="I9" sqref="I9"/>
    </sheetView>
  </sheetViews>
  <sheetFormatPr defaultRowHeight="15" x14ac:dyDescent="0.25"/>
  <cols>
    <col min="1" max="1" width="20.7109375" style="1" customWidth="1"/>
    <col min="2" max="2" width="35.7109375" style="1" customWidth="1"/>
    <col min="3" max="3" width="6.140625" style="1" customWidth="1"/>
    <col min="4" max="4" width="22.5703125" style="1" customWidth="1"/>
    <col min="5" max="5" width="14.85546875" style="1" customWidth="1"/>
    <col min="6" max="6" width="19.5703125" style="1" customWidth="1"/>
    <col min="7" max="9" width="14.85546875" style="1" customWidth="1"/>
    <col min="10" max="10" width="15.85546875" style="1" customWidth="1"/>
    <col min="11" max="11" width="9.140625" style="1" customWidth="1"/>
    <col min="12" max="16384" width="9.140625" style="1"/>
  </cols>
  <sheetData>
    <row r="1" spans="1:11" ht="1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2.75" customHeight="1" x14ac:dyDescent="0.25">
      <c r="A2" s="142" t="s">
        <v>572</v>
      </c>
      <c r="B2" s="143"/>
      <c r="C2" s="143"/>
      <c r="D2" s="143"/>
      <c r="E2" s="143"/>
      <c r="F2" s="143"/>
      <c r="G2" s="143"/>
      <c r="H2" s="143"/>
      <c r="I2" s="71"/>
      <c r="J2" s="41" t="s">
        <v>573</v>
      </c>
      <c r="K2" s="3"/>
    </row>
    <row r="3" spans="1:11" ht="11.85" customHeight="1" x14ac:dyDescent="0.25">
      <c r="A3" s="72"/>
      <c r="B3" s="72"/>
      <c r="C3" s="73"/>
      <c r="D3" s="74"/>
      <c r="E3" s="75"/>
      <c r="F3" s="76"/>
      <c r="G3" s="76"/>
      <c r="H3" s="76"/>
      <c r="I3" s="76"/>
      <c r="J3" s="76"/>
      <c r="K3" s="3"/>
    </row>
    <row r="4" spans="1:11" ht="12" customHeight="1" x14ac:dyDescent="0.25">
      <c r="A4" s="150" t="s">
        <v>574</v>
      </c>
      <c r="B4" s="151"/>
      <c r="C4" s="152" t="s">
        <v>28</v>
      </c>
      <c r="D4" s="154" t="s">
        <v>575</v>
      </c>
      <c r="E4" s="154" t="s">
        <v>30</v>
      </c>
      <c r="F4" s="156" t="s">
        <v>31</v>
      </c>
      <c r="G4" s="157"/>
      <c r="H4" s="157"/>
      <c r="I4" s="157"/>
      <c r="J4" s="154" t="s">
        <v>32</v>
      </c>
      <c r="K4" s="3"/>
    </row>
    <row r="5" spans="1:11" ht="11.85" customHeight="1" x14ac:dyDescent="0.25">
      <c r="A5" s="151"/>
      <c r="B5" s="151"/>
      <c r="C5" s="153"/>
      <c r="D5" s="155"/>
      <c r="E5" s="155"/>
      <c r="F5" s="154" t="s">
        <v>33</v>
      </c>
      <c r="G5" s="154" t="s">
        <v>576</v>
      </c>
      <c r="H5" s="154" t="s">
        <v>577</v>
      </c>
      <c r="I5" s="154" t="s">
        <v>36</v>
      </c>
      <c r="J5" s="155"/>
      <c r="K5" s="3"/>
    </row>
    <row r="6" spans="1:11" ht="39" customHeight="1" x14ac:dyDescent="0.25">
      <c r="A6" s="151"/>
      <c r="B6" s="151"/>
      <c r="C6" s="153"/>
      <c r="D6" s="155"/>
      <c r="E6" s="155"/>
      <c r="F6" s="155"/>
      <c r="G6" s="155"/>
      <c r="H6" s="155"/>
      <c r="I6" s="155"/>
      <c r="J6" s="155"/>
      <c r="K6" s="3"/>
    </row>
    <row r="7" spans="1:11" ht="12.75" customHeight="1" x14ac:dyDescent="0.25">
      <c r="A7" s="158">
        <v>1</v>
      </c>
      <c r="B7" s="159"/>
      <c r="C7" s="77">
        <v>2</v>
      </c>
      <c r="D7" s="77">
        <v>3</v>
      </c>
      <c r="E7" s="77">
        <v>4</v>
      </c>
      <c r="F7" s="77">
        <v>5</v>
      </c>
      <c r="G7" s="77">
        <v>6</v>
      </c>
      <c r="H7" s="77">
        <v>7</v>
      </c>
      <c r="I7" s="77">
        <v>8</v>
      </c>
      <c r="J7" s="45" t="s">
        <v>42</v>
      </c>
      <c r="K7" s="3"/>
    </row>
    <row r="8" spans="1:11" ht="20.85" customHeight="1" x14ac:dyDescent="0.25">
      <c r="A8" s="160" t="s">
        <v>578</v>
      </c>
      <c r="B8" s="161"/>
      <c r="C8" s="78">
        <v>500</v>
      </c>
      <c r="D8" s="79" t="s">
        <v>498</v>
      </c>
      <c r="E8" s="80" t="s">
        <v>46</v>
      </c>
      <c r="F8" s="80">
        <f>F16</f>
        <v>-845906180.44000006</v>
      </c>
      <c r="G8" s="80" t="s">
        <v>46</v>
      </c>
      <c r="H8" s="80" t="s">
        <v>46</v>
      </c>
      <c r="I8" s="80">
        <f>I16</f>
        <v>-845906180.44000006</v>
      </c>
      <c r="J8" s="81" t="s">
        <v>46</v>
      </c>
      <c r="K8" s="3"/>
    </row>
    <row r="9" spans="1:11" ht="12.95" customHeight="1" x14ac:dyDescent="0.25">
      <c r="A9" s="162" t="s">
        <v>47</v>
      </c>
      <c r="B9" s="163"/>
      <c r="C9" s="52"/>
      <c r="D9" s="53"/>
      <c r="E9" s="54"/>
      <c r="F9" s="54"/>
      <c r="G9" s="54"/>
      <c r="H9" s="54"/>
      <c r="I9" s="82"/>
      <c r="J9" s="83"/>
      <c r="K9" s="3"/>
    </row>
    <row r="10" spans="1:11" ht="15" customHeight="1" x14ac:dyDescent="0.25">
      <c r="A10" s="160" t="s">
        <v>579</v>
      </c>
      <c r="B10" s="161"/>
      <c r="C10" s="78">
        <v>520</v>
      </c>
      <c r="D10" s="79" t="s">
        <v>498</v>
      </c>
      <c r="E10" s="80" t="s">
        <v>46</v>
      </c>
      <c r="F10" s="80" t="s">
        <v>46</v>
      </c>
      <c r="G10" s="80" t="s">
        <v>46</v>
      </c>
      <c r="H10" s="80" t="s">
        <v>46</v>
      </c>
      <c r="I10" s="80" t="s">
        <v>46</v>
      </c>
      <c r="J10" s="81" t="s">
        <v>46</v>
      </c>
      <c r="K10" s="3"/>
    </row>
    <row r="11" spans="1:11" ht="15" customHeight="1" x14ac:dyDescent="0.25">
      <c r="A11" s="162" t="s">
        <v>580</v>
      </c>
      <c r="B11" s="163"/>
      <c r="C11" s="84"/>
      <c r="D11" s="85"/>
      <c r="E11" s="86"/>
      <c r="F11" s="86"/>
      <c r="G11" s="86"/>
      <c r="H11" s="86"/>
      <c r="I11" s="86"/>
      <c r="J11" s="87"/>
      <c r="K11" s="3"/>
    </row>
    <row r="12" spans="1:11" ht="15.2" customHeight="1" x14ac:dyDescent="0.25">
      <c r="A12" s="164" t="s">
        <v>581</v>
      </c>
      <c r="B12" s="165"/>
      <c r="C12" s="84">
        <v>620</v>
      </c>
      <c r="D12" s="85" t="s">
        <v>498</v>
      </c>
      <c r="E12" s="88" t="s">
        <v>46</v>
      </c>
      <c r="F12" s="88" t="s">
        <v>46</v>
      </c>
      <c r="G12" s="88" t="s">
        <v>46</v>
      </c>
      <c r="H12" s="88" t="s">
        <v>46</v>
      </c>
      <c r="I12" s="88" t="s">
        <v>46</v>
      </c>
      <c r="J12" s="89" t="s">
        <v>46</v>
      </c>
      <c r="K12" s="3"/>
    </row>
    <row r="13" spans="1:11" ht="12.95" customHeight="1" x14ac:dyDescent="0.25">
      <c r="A13" s="166" t="s">
        <v>582</v>
      </c>
      <c r="B13" s="167"/>
      <c r="C13" s="84">
        <v>700</v>
      </c>
      <c r="D13" s="53"/>
      <c r="E13" s="88" t="s">
        <v>46</v>
      </c>
      <c r="F13" s="90" t="s">
        <v>498</v>
      </c>
      <c r="G13" s="88" t="s">
        <v>46</v>
      </c>
      <c r="H13" s="88" t="s">
        <v>46</v>
      </c>
      <c r="I13" s="88" t="s">
        <v>46</v>
      </c>
      <c r="J13" s="89" t="s">
        <v>46</v>
      </c>
      <c r="K13" s="3"/>
    </row>
    <row r="14" spans="1:11" ht="14.1" customHeight="1" x14ac:dyDescent="0.25">
      <c r="A14" s="168" t="s">
        <v>583</v>
      </c>
      <c r="B14" s="169"/>
      <c r="C14" s="84">
        <v>710</v>
      </c>
      <c r="D14" s="53"/>
      <c r="E14" s="88" t="s">
        <v>46</v>
      </c>
      <c r="F14" s="90" t="s">
        <v>498</v>
      </c>
      <c r="G14" s="88" t="s">
        <v>46</v>
      </c>
      <c r="H14" s="88" t="s">
        <v>46</v>
      </c>
      <c r="I14" s="88" t="s">
        <v>46</v>
      </c>
      <c r="J14" s="91" t="s">
        <v>498</v>
      </c>
      <c r="K14" s="3"/>
    </row>
    <row r="15" spans="1:11" ht="14.1" customHeight="1" x14ac:dyDescent="0.25">
      <c r="A15" s="168" t="s">
        <v>584</v>
      </c>
      <c r="B15" s="169"/>
      <c r="C15" s="84">
        <v>720</v>
      </c>
      <c r="D15" s="53"/>
      <c r="E15" s="88" t="s">
        <v>46</v>
      </c>
      <c r="F15" s="90" t="s">
        <v>498</v>
      </c>
      <c r="G15" s="88" t="s">
        <v>46</v>
      </c>
      <c r="H15" s="88" t="s">
        <v>46</v>
      </c>
      <c r="I15" s="88" t="s">
        <v>46</v>
      </c>
      <c r="J15" s="91" t="s">
        <v>498</v>
      </c>
      <c r="K15" s="3"/>
    </row>
    <row r="16" spans="1:11" ht="18.75" customHeight="1" x14ac:dyDescent="0.25">
      <c r="A16" s="170" t="s">
        <v>585</v>
      </c>
      <c r="B16" s="171"/>
      <c r="C16" s="92" t="s">
        <v>586</v>
      </c>
      <c r="D16" s="93" t="s">
        <v>45</v>
      </c>
      <c r="E16" s="93" t="s">
        <v>45</v>
      </c>
      <c r="F16" s="94">
        <f>-855705081.24+9798900.8</f>
        <v>-845906180.44000006</v>
      </c>
      <c r="G16" s="94" t="s">
        <v>46</v>
      </c>
      <c r="H16" s="94" t="s">
        <v>46</v>
      </c>
      <c r="I16" s="94">
        <f>-855705081.24+9798900.8</f>
        <v>-845906180.44000006</v>
      </c>
      <c r="J16" s="95" t="s">
        <v>45</v>
      </c>
      <c r="K16" s="3"/>
    </row>
    <row r="17" spans="1:11" ht="27.75" customHeight="1" x14ac:dyDescent="0.25">
      <c r="A17" s="170" t="s">
        <v>587</v>
      </c>
      <c r="B17" s="171"/>
      <c r="C17" s="96" t="s">
        <v>588</v>
      </c>
      <c r="D17" s="97" t="s">
        <v>45</v>
      </c>
      <c r="E17" s="98" t="s">
        <v>45</v>
      </c>
      <c r="F17" s="49">
        <f>-855705081.24+9798900.8</f>
        <v>-845906180.44000006</v>
      </c>
      <c r="G17" s="49" t="s">
        <v>46</v>
      </c>
      <c r="H17" s="98" t="s">
        <v>45</v>
      </c>
      <c r="I17" s="49">
        <f>-855705081.24+9798900.8</f>
        <v>-845906180.44000006</v>
      </c>
      <c r="J17" s="99" t="s">
        <v>45</v>
      </c>
      <c r="K17" s="3"/>
    </row>
    <row r="18" spans="1:11" ht="14.25" customHeight="1" x14ac:dyDescent="0.25">
      <c r="A18" s="172" t="s">
        <v>580</v>
      </c>
      <c r="B18" s="173"/>
      <c r="C18" s="100"/>
      <c r="D18" s="101"/>
      <c r="E18" s="102"/>
      <c r="F18" s="102"/>
      <c r="G18" s="102"/>
      <c r="H18" s="102"/>
      <c r="I18" s="102"/>
      <c r="J18" s="103"/>
      <c r="K18" s="3"/>
    </row>
    <row r="19" spans="1:11" ht="23.25" customHeight="1" x14ac:dyDescent="0.25">
      <c r="A19" s="172" t="s">
        <v>589</v>
      </c>
      <c r="B19" s="173"/>
      <c r="C19" s="104" t="s">
        <v>590</v>
      </c>
      <c r="D19" s="58" t="s">
        <v>45</v>
      </c>
      <c r="E19" s="105" t="s">
        <v>45</v>
      </c>
      <c r="F19" s="59">
        <v>-1000593163.9</v>
      </c>
      <c r="G19" s="106" t="s">
        <v>46</v>
      </c>
      <c r="H19" s="105" t="s">
        <v>45</v>
      </c>
      <c r="I19" s="59">
        <v>-1000593163.9</v>
      </c>
      <c r="J19" s="107" t="s">
        <v>45</v>
      </c>
      <c r="K19" s="3"/>
    </row>
    <row r="20" spans="1:11" ht="31.5" customHeight="1" x14ac:dyDescent="0.25">
      <c r="A20" s="172" t="s">
        <v>591</v>
      </c>
      <c r="B20" s="173"/>
      <c r="C20" s="104" t="s">
        <v>592</v>
      </c>
      <c r="D20" s="58" t="s">
        <v>45</v>
      </c>
      <c r="E20" s="105" t="s">
        <v>45</v>
      </c>
      <c r="F20" s="59">
        <f>144888082.66+9798900.8</f>
        <v>154686983.46000001</v>
      </c>
      <c r="G20" s="59" t="s">
        <v>46</v>
      </c>
      <c r="H20" s="105" t="s">
        <v>45</v>
      </c>
      <c r="I20" s="59">
        <f>144888082.66+9798900.8</f>
        <v>154686983.46000001</v>
      </c>
      <c r="J20" s="107" t="s">
        <v>45</v>
      </c>
      <c r="K20" s="3"/>
    </row>
    <row r="21" spans="1:11" ht="22.5" customHeight="1" x14ac:dyDescent="0.25">
      <c r="A21" s="170" t="s">
        <v>593</v>
      </c>
      <c r="B21" s="171"/>
      <c r="C21" s="96" t="s">
        <v>594</v>
      </c>
      <c r="D21" s="97" t="s">
        <v>45</v>
      </c>
      <c r="E21" s="98" t="s">
        <v>45</v>
      </c>
      <c r="F21" s="98" t="s">
        <v>45</v>
      </c>
      <c r="G21" s="49" t="s">
        <v>46</v>
      </c>
      <c r="H21" s="49" t="s">
        <v>46</v>
      </c>
      <c r="I21" s="49" t="s">
        <v>46</v>
      </c>
      <c r="J21" s="99" t="s">
        <v>45</v>
      </c>
      <c r="K21" s="3"/>
    </row>
    <row r="22" spans="1:11" ht="12" customHeight="1" x14ac:dyDescent="0.25">
      <c r="A22" s="172" t="s">
        <v>47</v>
      </c>
      <c r="B22" s="173"/>
      <c r="C22" s="100"/>
      <c r="D22" s="101"/>
      <c r="E22" s="102"/>
      <c r="F22" s="102"/>
      <c r="G22" s="102" t="s">
        <v>595</v>
      </c>
      <c r="H22" s="102"/>
      <c r="I22" s="102"/>
      <c r="J22" s="103"/>
      <c r="K22" s="3"/>
    </row>
    <row r="23" spans="1:11" ht="12" customHeight="1" x14ac:dyDescent="0.25">
      <c r="A23" s="172" t="s">
        <v>596</v>
      </c>
      <c r="B23" s="173"/>
      <c r="C23" s="104" t="s">
        <v>597</v>
      </c>
      <c r="D23" s="58" t="s">
        <v>45</v>
      </c>
      <c r="E23" s="105" t="s">
        <v>45</v>
      </c>
      <c r="F23" s="105" t="s">
        <v>45</v>
      </c>
      <c r="G23" s="59" t="s">
        <v>46</v>
      </c>
      <c r="H23" s="59" t="s">
        <v>46</v>
      </c>
      <c r="I23" s="59" t="s">
        <v>46</v>
      </c>
      <c r="J23" s="107" t="s">
        <v>45</v>
      </c>
      <c r="K23" s="3"/>
    </row>
    <row r="24" spans="1:11" ht="14.25" customHeight="1" x14ac:dyDescent="0.25">
      <c r="A24" s="172" t="s">
        <v>598</v>
      </c>
      <c r="B24" s="173"/>
      <c r="C24" s="92" t="s">
        <v>599</v>
      </c>
      <c r="D24" s="93" t="s">
        <v>45</v>
      </c>
      <c r="E24" s="108" t="s">
        <v>45</v>
      </c>
      <c r="F24" s="108" t="s">
        <v>45</v>
      </c>
      <c r="G24" s="109" t="s">
        <v>46</v>
      </c>
      <c r="H24" s="109" t="s">
        <v>46</v>
      </c>
      <c r="I24" s="109" t="s">
        <v>46</v>
      </c>
      <c r="J24" s="110" t="s">
        <v>45</v>
      </c>
      <c r="K24" s="3"/>
    </row>
    <row r="25" spans="1:11" ht="9" customHeight="1" x14ac:dyDescent="0.25">
      <c r="A25" s="111"/>
      <c r="B25" s="111"/>
      <c r="C25" s="112"/>
      <c r="D25" s="112"/>
      <c r="E25" s="112"/>
      <c r="F25" s="112"/>
      <c r="G25" s="112"/>
      <c r="H25" s="112"/>
      <c r="I25" s="112"/>
      <c r="J25" s="112"/>
      <c r="K25" s="3"/>
    </row>
    <row r="26" spans="1:11" x14ac:dyDescent="0.25">
      <c r="A26" s="113" t="s">
        <v>600</v>
      </c>
      <c r="B26" s="114"/>
      <c r="C26" s="115"/>
      <c r="D26" s="174" t="s">
        <v>611</v>
      </c>
      <c r="E26" s="175"/>
      <c r="F26" s="12" t="s">
        <v>601</v>
      </c>
      <c r="G26" s="176"/>
      <c r="H26" s="177"/>
      <c r="I26" s="117"/>
      <c r="J26" s="116" t="s">
        <v>613</v>
      </c>
      <c r="K26" s="118"/>
    </row>
    <row r="27" spans="1:11" ht="12.75" customHeight="1" x14ac:dyDescent="0.25">
      <c r="A27" s="119"/>
      <c r="B27" s="120" t="s">
        <v>602</v>
      </c>
      <c r="C27" s="3"/>
      <c r="D27" s="178" t="s">
        <v>603</v>
      </c>
      <c r="E27" s="179"/>
      <c r="F27" s="12" t="s">
        <v>604</v>
      </c>
      <c r="G27" s="180" t="s">
        <v>602</v>
      </c>
      <c r="H27" s="181"/>
      <c r="I27" s="120"/>
      <c r="J27" s="120" t="s">
        <v>603</v>
      </c>
      <c r="K27" s="118"/>
    </row>
    <row r="28" spans="1:11" ht="12" customHeight="1" x14ac:dyDescent="0.25">
      <c r="A28" s="121"/>
      <c r="B28" s="121"/>
      <c r="C28" s="122"/>
      <c r="D28" s="115"/>
      <c r="E28" s="115"/>
      <c r="F28" s="122" t="s">
        <v>605</v>
      </c>
      <c r="G28" s="123"/>
      <c r="H28" s="115"/>
      <c r="I28" s="115"/>
      <c r="J28" s="115"/>
      <c r="K28" s="118"/>
    </row>
    <row r="29" spans="1:11" ht="12" customHeight="1" x14ac:dyDescent="0.25">
      <c r="A29" s="124"/>
      <c r="B29" s="125"/>
      <c r="C29" s="117"/>
      <c r="D29" s="117"/>
      <c r="E29" s="125"/>
      <c r="F29" s="115"/>
      <c r="G29" s="115"/>
      <c r="H29" s="115"/>
      <c r="I29" s="115"/>
      <c r="J29" s="115"/>
      <c r="K29" s="118"/>
    </row>
    <row r="30" spans="1:11" ht="60" customHeight="1" x14ac:dyDescent="0.25">
      <c r="A30" s="15" t="s">
        <v>606</v>
      </c>
      <c r="B30" s="114"/>
      <c r="C30" s="3"/>
      <c r="D30" s="182" t="s">
        <v>612</v>
      </c>
      <c r="E30" s="183"/>
      <c r="F30" s="115"/>
      <c r="G30" s="115"/>
      <c r="H30" s="115"/>
      <c r="I30" s="115"/>
      <c r="J30" s="115"/>
      <c r="K30" s="118"/>
    </row>
    <row r="31" spans="1:11" ht="12" customHeight="1" x14ac:dyDescent="0.25">
      <c r="A31" s="126" t="s">
        <v>607</v>
      </c>
      <c r="B31" s="120" t="s">
        <v>602</v>
      </c>
      <c r="C31" s="3"/>
      <c r="D31" s="178" t="s">
        <v>603</v>
      </c>
      <c r="E31" s="179"/>
      <c r="F31" s="3"/>
      <c r="G31" s="123"/>
      <c r="H31" s="115"/>
      <c r="I31" s="115"/>
      <c r="J31" s="115"/>
      <c r="K31" s="118"/>
    </row>
    <row r="32" spans="1:11" ht="12" customHeight="1" x14ac:dyDescent="0.25">
      <c r="A32" s="127"/>
      <c r="B32" s="121"/>
      <c r="C32" s="122"/>
      <c r="D32" s="115"/>
      <c r="E32" s="115"/>
      <c r="F32" s="122"/>
      <c r="G32" s="123"/>
      <c r="H32" s="115"/>
      <c r="I32" s="115"/>
      <c r="J32" s="115"/>
      <c r="K32" s="118"/>
    </row>
    <row r="33" spans="1:11" ht="34.5" hidden="1" x14ac:dyDescent="0.25">
      <c r="A33" s="113" t="s">
        <v>608</v>
      </c>
      <c r="B33" s="114"/>
      <c r="C33" s="3"/>
      <c r="D33" s="184" t="s">
        <v>609</v>
      </c>
      <c r="E33" s="185"/>
      <c r="F33" s="115" t="s">
        <v>609</v>
      </c>
      <c r="G33" s="123"/>
      <c r="H33" s="115"/>
      <c r="I33" s="115"/>
      <c r="J33" s="115"/>
      <c r="K33" s="118"/>
    </row>
    <row r="34" spans="1:11" hidden="1" x14ac:dyDescent="0.25">
      <c r="A34" s="126"/>
      <c r="B34" s="120" t="s">
        <v>602</v>
      </c>
      <c r="C34" s="3"/>
      <c r="D34" s="178" t="s">
        <v>603</v>
      </c>
      <c r="E34" s="179"/>
      <c r="F34" s="115" t="s">
        <v>609</v>
      </c>
      <c r="G34" s="115"/>
      <c r="H34" s="115"/>
      <c r="I34" s="115"/>
      <c r="J34" s="115"/>
      <c r="K34" s="118"/>
    </row>
    <row r="35" spans="1:11" ht="9.75" customHeight="1" x14ac:dyDescent="0.25">
      <c r="A35" s="122"/>
      <c r="B35" s="122"/>
      <c r="C35" s="115"/>
      <c r="D35" s="115"/>
      <c r="E35" s="115"/>
      <c r="F35" s="115"/>
      <c r="G35" s="115"/>
      <c r="H35" s="115"/>
      <c r="I35" s="115"/>
      <c r="J35" s="115"/>
      <c r="K35" s="118"/>
    </row>
    <row r="36" spans="1:11" ht="15" customHeight="1" x14ac:dyDescent="0.25">
      <c r="A36" s="122" t="s">
        <v>610</v>
      </c>
      <c r="B36" s="122"/>
      <c r="C36" s="186"/>
      <c r="D36" s="187"/>
      <c r="E36" s="115"/>
      <c r="F36" s="115"/>
      <c r="G36" s="115"/>
      <c r="H36" s="115"/>
      <c r="I36" s="115"/>
      <c r="J36" s="115"/>
      <c r="K36" s="118"/>
    </row>
    <row r="37" spans="1:11" ht="13.5" customHeight="1" x14ac:dyDescent="0.25">
      <c r="A37" s="122"/>
      <c r="B37" s="122"/>
      <c r="C37" s="122"/>
      <c r="D37" s="115"/>
      <c r="E37" s="123"/>
      <c r="F37" s="115"/>
      <c r="G37" s="115"/>
      <c r="H37" s="115"/>
      <c r="I37" s="115"/>
      <c r="J37" s="115"/>
      <c r="K37" s="118"/>
    </row>
    <row r="38" spans="1:11" hidden="1" x14ac:dyDescent="0.25">
      <c r="A38" s="188" t="s">
        <v>609</v>
      </c>
      <c r="B38" s="189"/>
      <c r="C38" s="189"/>
      <c r="D38" s="128"/>
      <c r="E38" s="129"/>
      <c r="F38" s="129"/>
      <c r="G38" s="129"/>
      <c r="H38" s="129"/>
      <c r="I38" s="129"/>
      <c r="J38" s="129"/>
      <c r="K38" s="118"/>
    </row>
    <row r="39" spans="1:11" hidden="1" x14ac:dyDescent="0.25">
      <c r="A39" s="190" t="s">
        <v>609</v>
      </c>
      <c r="B39" s="191"/>
      <c r="C39" s="191"/>
      <c r="D39" s="191"/>
      <c r="E39" s="118"/>
      <c r="F39" s="129"/>
      <c r="G39" s="129"/>
      <c r="H39" s="129"/>
      <c r="I39" s="129"/>
      <c r="J39" s="129"/>
      <c r="K39" s="118"/>
    </row>
    <row r="40" spans="1:11" hidden="1" x14ac:dyDescent="0.25">
      <c r="A40" s="192" t="s">
        <v>609</v>
      </c>
      <c r="B40" s="193"/>
      <c r="C40" s="193"/>
      <c r="D40" s="129"/>
      <c r="E40" s="129"/>
      <c r="F40" s="129"/>
      <c r="G40" s="129"/>
      <c r="H40" s="129"/>
      <c r="I40" s="129"/>
      <c r="J40" s="129"/>
      <c r="K40" s="118"/>
    </row>
  </sheetData>
  <mergeCells count="41">
    <mergeCell ref="D34:E34"/>
    <mergeCell ref="C36:D36"/>
    <mergeCell ref="A38:C38"/>
    <mergeCell ref="A39:D39"/>
    <mergeCell ref="A40:C40"/>
    <mergeCell ref="D27:E27"/>
    <mergeCell ref="G27:H27"/>
    <mergeCell ref="D30:E30"/>
    <mergeCell ref="D31:E31"/>
    <mergeCell ref="D33:E33"/>
    <mergeCell ref="A22:B22"/>
    <mergeCell ref="A23:B23"/>
    <mergeCell ref="A24:B24"/>
    <mergeCell ref="D26:E26"/>
    <mergeCell ref="G26:H26"/>
    <mergeCell ref="A17:B17"/>
    <mergeCell ref="A18:B18"/>
    <mergeCell ref="A19:B19"/>
    <mergeCell ref="A20:B20"/>
    <mergeCell ref="A21:B21"/>
    <mergeCell ref="A12:B12"/>
    <mergeCell ref="A13:B13"/>
    <mergeCell ref="A14:B14"/>
    <mergeCell ref="A15:B15"/>
    <mergeCell ref="A16:B16"/>
    <mergeCell ref="A7:B7"/>
    <mergeCell ref="A8:B8"/>
    <mergeCell ref="A9:B9"/>
    <mergeCell ref="A10:B10"/>
    <mergeCell ref="A11:B11"/>
    <mergeCell ref="J4:J6"/>
    <mergeCell ref="F5:F6"/>
    <mergeCell ref="G5:G6"/>
    <mergeCell ref="H5:H6"/>
    <mergeCell ref="I5:I6"/>
    <mergeCell ref="A2:H2"/>
    <mergeCell ref="A4:B6"/>
    <mergeCell ref="C4:C6"/>
    <mergeCell ref="D4:D6"/>
    <mergeCell ref="E4:E6"/>
    <mergeCell ref="F4:I4"/>
  </mergeCells>
  <pageMargins left="0.39374999999999999" right="0.39374999999999999" top="0.39374999999999999" bottom="0.3152778" header="0.3152778" footer="0.3152778"/>
  <pageSetup paperSize="9" scale="5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27G&lt;/Code&gt;&#10;  &lt;DocLink&gt;2873154&lt;/DocLink&gt;&#10;  &lt;DocName&gt;Отчет об исполнении бюджета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, администратора доходов бюджета &lt;/DocName&gt;&#10;  &lt;VariantName&gt;SV_0503127M_202203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5DD34A4-C07D-405F-BDFE-7329B370F43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POVOR\buh1</dc:creator>
  <cp:lastModifiedBy>buh1</cp:lastModifiedBy>
  <cp:lastPrinted>2024-01-17T12:33:47Z</cp:lastPrinted>
  <dcterms:created xsi:type="dcterms:W3CDTF">2024-01-17T12:32:38Z</dcterms:created>
  <dcterms:modified xsi:type="dcterms:W3CDTF">2024-02-15T07:57:39Z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администратора, администратора доходов бюджета </vt:lpwstr>
  </property>
  <property fmtid="{D5CDD505-2E9C-101B-9397-08002B2CF9AE}" pid="3" name="Название отчета">
    <vt:lpwstr>SV_0503127M_20220301.xlsx</vt:lpwstr>
  </property>
  <property fmtid="{D5CDD505-2E9C-101B-9397-08002B2CF9AE}" pid="4" name="Версия клиента">
    <vt:lpwstr>20.2.0.37821 (.NET 4.7.2)</vt:lpwstr>
  </property>
  <property fmtid="{D5CDD505-2E9C-101B-9397-08002B2CF9AE}" pid="5" name="Версия базы">
    <vt:lpwstr>20.2.0.34012463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192.168.12.4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m0023a</vt:lpwstr>
  </property>
  <property fmtid="{D5CDD505-2E9C-101B-9397-08002B2CF9AE}" pid="10" name="Шаблон">
    <vt:lpwstr>SV_0503127M_20220301.xlt</vt:lpwstr>
  </property>
  <property fmtid="{D5CDD505-2E9C-101B-9397-08002B2CF9AE}" pid="11" name="Локальная база">
    <vt:lpwstr>не используется</vt:lpwstr>
  </property>
</Properties>
</file>